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10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11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n.aono\Desktop\作業用ファイル\blog\家関係\"/>
    </mc:Choice>
  </mc:AlternateContent>
  <bookViews>
    <workbookView xWindow="0" yWindow="0" windowWidth="19200" windowHeight="13095" tabRatio="859" firstSheet="6" activeTab="9"/>
  </bookViews>
  <sheets>
    <sheet name="Sheet1" sheetId="73" r:id="rId1"/>
    <sheet name="第１表　地域別都道府県別主要指標" sheetId="38" r:id="rId2"/>
    <sheet name="第２表　年　　　　齢" sheetId="39" r:id="rId3"/>
    <sheet name="第４表　家　族　数" sheetId="41" r:id="rId4"/>
    <sheet name="第５表　世 帯 の 年 収" sheetId="42" r:id="rId5"/>
    <sheet name="第11表　住 宅 面 積" sheetId="72" r:id="rId6"/>
    <sheet name="第12表　１人当たり住宅面積" sheetId="49" r:id="rId7"/>
    <sheet name="第13表　購入価額" sheetId="51" r:id="rId8"/>
    <sheet name="第15表　１㎡当たり購入価額" sheetId="68" r:id="rId9"/>
    <sheet name="第14表　購入価額の年収倍率（購入価額÷世帯年収）" sheetId="52" r:id="rId10"/>
    <sheet name="第16表　手持金" sheetId="54" r:id="rId11"/>
    <sheet name="第３表　職　　　　業" sheetId="40" r:id="rId12"/>
    <sheet name="第６表　本 人 の 年 収" sheetId="43" r:id="rId13"/>
    <sheet name="第７表　世帯年収五分位・十分位階級区分" sheetId="44" r:id="rId14"/>
    <sheet name="第８表　住宅の必要理由" sheetId="46" r:id="rId15"/>
    <sheet name="第９表　従前住宅の種類" sheetId="47" r:id="rId16"/>
    <sheet name="第10表　従前住宅の面積" sheetId="48" r:id="rId17"/>
    <sheet name="第17表　機構買取・付保金" sheetId="55" r:id="rId18"/>
    <sheet name="第18表　機構買取・付保金の割合（機構買取・付保金÷購入価額）" sheetId="56" r:id="rId19"/>
    <sheet name="第19表　その他からの借入金（合計）" sheetId="57" r:id="rId20"/>
    <sheet name="第20表　その他からの借入金（内訳）" sheetId="58" r:id="rId21"/>
    <sheet name="第21表　１か月当たり予定返済額" sheetId="59" r:id="rId22"/>
    <sheet name="第22表　総返済負担率" sheetId="60" r:id="rId23"/>
    <sheet name="第23表　償還方法・償還期間" sheetId="61" r:id="rId24"/>
    <sheet name="第24表　ボーナス併用償還希望の有無" sheetId="62" r:id="rId25"/>
    <sheet name="第25-1表　距離帯×住宅面積" sheetId="64" r:id="rId26"/>
    <sheet name="第25-2表　距離帯×住宅面積（構成比）" sheetId="65" r:id="rId27"/>
    <sheet name="第26-1表　距離帯×購入価額" sheetId="66" r:id="rId28"/>
    <sheet name="第26-2表　距離帯×購入価額（構成比）" sheetId="67" r:id="rId29"/>
    <sheet name="第27-1表　距離帯×１㎡当たり購入価額" sheetId="70" r:id="rId30"/>
    <sheet name="第27-2表　距離帯×１㎡当たり購入価額（構成比）" sheetId="71" r:id="rId31"/>
  </sheets>
  <definedNames>
    <definedName name="_xlnm.Print_Area" localSheetId="16">'第10表　従前住宅の面積'!$A$1:$AE$69</definedName>
    <definedName name="_xlnm.Print_Area" localSheetId="5">'第11表　住 宅 面 積'!$A$1:$AI$69</definedName>
    <definedName name="_xlnm.Print_Area" localSheetId="6">'第12表　１人当たり住宅面積'!$A$1:$T$71</definedName>
    <definedName name="_xlnm.Print_Area" localSheetId="7">'第13表　購入価額'!$A$1:$BB$69</definedName>
    <definedName name="_xlnm.Print_Area" localSheetId="9">'第14表　購入価額の年収倍率（購入価額÷世帯年収）'!$A$1:$AC$69</definedName>
    <definedName name="_xlnm.Print_Area" localSheetId="8">'第15表　１㎡当たり購入価額'!$A$1:$AY$69</definedName>
    <definedName name="_xlnm.Print_Area" localSheetId="10">'第16表　手持金'!$A$1:$AN$69</definedName>
    <definedName name="_xlnm.Print_Area" localSheetId="17">'第17表　機構買取・付保金'!$A$1:$AU$69</definedName>
    <definedName name="_xlnm.Print_Area" localSheetId="18">'第18表　機構買取・付保金の割合（機構買取・付保金÷購入価額）'!$A$1:$Z$69</definedName>
    <definedName name="_xlnm.Print_Area" localSheetId="19">'第19表　その他からの借入金（合計）'!$A$1:$AM$69</definedName>
    <definedName name="_xlnm.Print_Area" localSheetId="1">'第１表　地域別都道府県別主要指標'!$A$1:$S$70</definedName>
    <definedName name="_xlnm.Print_Area" localSheetId="20">'第20表　その他からの借入金（内訳）'!$A$1:$P$71</definedName>
    <definedName name="_xlnm.Print_Area" localSheetId="21">'第21表　１か月当たり予定返済額'!$A$1:$AJ$69</definedName>
    <definedName name="_xlnm.Print_Area" localSheetId="22">'第22表　総返済負担率'!$A$1:$N$69</definedName>
    <definedName name="_xlnm.Print_Area" localSheetId="23">'第23表　償還方法・償還期間'!$A$1:$X$70</definedName>
    <definedName name="_xlnm.Print_Area" localSheetId="24">'第24表　ボーナス併用償還希望の有無'!$A$1:$G$69</definedName>
    <definedName name="_xlnm.Print_Area" localSheetId="25">'第25-1表　距離帯×住宅面積'!$A$1:$AI$28</definedName>
    <definedName name="_xlnm.Print_Area" localSheetId="26">'第25-2表　距離帯×住宅面積（構成比）'!$A$1:$AJ$28</definedName>
    <definedName name="_xlnm.Print_Area" localSheetId="27">'第26-1表　距離帯×購入価額'!$A$1:$BE$28</definedName>
    <definedName name="_xlnm.Print_Area" localSheetId="28">'第26-2表　距離帯×購入価額（構成比）'!$A$1:$AZ$28</definedName>
    <definedName name="_xlnm.Print_Area" localSheetId="29">'第27-1表　距離帯×１㎡当たり購入価額'!$A$1:$AZ$28</definedName>
    <definedName name="_xlnm.Print_Area" localSheetId="30">'第27-2表　距離帯×１㎡当たり購入価額（構成比）'!$A$1:$BA$28</definedName>
    <definedName name="_xlnm.Print_Area" localSheetId="2">'第２表　年　　　　齢'!$A$1:$Q$69</definedName>
    <definedName name="_xlnm.Print_Area" localSheetId="11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12">'第６表　本 人 の 年 収'!$A$1:$W$69</definedName>
    <definedName name="_xlnm.Print_Area" localSheetId="13">'第７表　世帯年収五分位・十分位階級区分'!$A$1:$S$69</definedName>
    <definedName name="_xlnm.Print_Area" localSheetId="14">'第８表　住宅の必要理由'!$A$1:$N$69</definedName>
    <definedName name="_xlnm.Print_Area" localSheetId="15">'第９表　従前住宅の種類'!$A$1:$M$69</definedName>
    <definedName name="_xlnm.Print_Titles" localSheetId="16">'第10表　従前住宅の面積'!$B:$C</definedName>
    <definedName name="_xlnm.Print_Titles" localSheetId="5">'第11表　住 宅 面 積'!$B:$C</definedName>
    <definedName name="_xlnm.Print_Titles" localSheetId="7">'第13表　購入価額'!$B:$C</definedName>
    <definedName name="_xlnm.Print_Titles" localSheetId="9">'第14表　購入価額の年収倍率（購入価額÷世帯年収）'!$B:$C</definedName>
    <definedName name="_xlnm.Print_Titles" localSheetId="8">'第15表　１㎡当たり購入価額'!$B:$C</definedName>
    <definedName name="_xlnm.Print_Titles" localSheetId="10">'第16表　手持金'!$B:$C</definedName>
    <definedName name="_xlnm.Print_Titles" localSheetId="17">'第17表　機構買取・付保金'!$B:$C</definedName>
    <definedName name="_xlnm.Print_Titles" localSheetId="18">'第18表　機構買取・付保金の割合（機構買取・付保金÷購入価額）'!$B:$C</definedName>
    <definedName name="_xlnm.Print_Titles" localSheetId="19">'第19表　その他からの借入金（合計）'!$B:$C</definedName>
    <definedName name="_xlnm.Print_Titles" localSheetId="1">'第１表　地域別都道府県別主要指標'!$B:$C</definedName>
    <definedName name="_xlnm.Print_Titles" localSheetId="20">'第20表　その他からの借入金（内訳）'!$B:$C</definedName>
    <definedName name="_xlnm.Print_Titles" localSheetId="21">'第21表　１か月当たり予定返済額'!$B:$C</definedName>
    <definedName name="_xlnm.Print_Titles" localSheetId="22">'第22表　総返済負担率'!$B:$C</definedName>
    <definedName name="_xlnm.Print_Titles" localSheetId="23">'第23表　償還方法・償還期間'!$B:$C</definedName>
    <definedName name="_xlnm.Print_Titles" localSheetId="24">'第24表　ボーナス併用償還希望の有無'!$B:$C</definedName>
    <definedName name="_xlnm.Print_Titles" localSheetId="25">'第25-1表　距離帯×住宅面積'!$B:$D</definedName>
    <definedName name="_xlnm.Print_Titles" localSheetId="26">'第25-2表　距離帯×住宅面積（構成比）'!$B:$D</definedName>
    <definedName name="_xlnm.Print_Titles" localSheetId="27">'第26-1表　距離帯×購入価額'!$B:$D</definedName>
    <definedName name="_xlnm.Print_Titles" localSheetId="28">'第26-2表　距離帯×購入価額（構成比）'!$B:$D</definedName>
    <definedName name="_xlnm.Print_Titles" localSheetId="29">'第27-1表　距離帯×１㎡当たり購入価額'!$B:$D</definedName>
    <definedName name="_xlnm.Print_Titles" localSheetId="30">'第27-2表　距離帯×１㎡当たり購入価額（構成比）'!$B:$D</definedName>
    <definedName name="_xlnm.Print_Titles" localSheetId="2">'第２表　年　　　　齢'!$B:$C</definedName>
    <definedName name="_xlnm.Print_Titles" localSheetId="11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12">'第６表　本 人 の 年 収'!$B:$C</definedName>
    <definedName name="_xlnm.Print_Titles" localSheetId="13">'第７表　世帯年収五分位・十分位階級区分'!$B:$C</definedName>
    <definedName name="_xlnm.Print_Titles" localSheetId="14">'第８表　住宅の必要理由'!$B:$C</definedName>
    <definedName name="_xlnm.Print_Titles" localSheetId="15">'第９表　従前住宅の種類'!$B:$C</definedName>
  </definedNames>
  <calcPr calcId="152511"/>
</workbook>
</file>

<file path=xl/calcChain.xml><?xml version="1.0" encoding="utf-8"?>
<calcChain xmlns="http://schemas.openxmlformats.org/spreadsheetml/2006/main">
  <c r="K5" i="73" l="1"/>
  <c r="J5" i="73"/>
  <c r="I5" i="73"/>
  <c r="L5" i="73" s="1"/>
  <c r="H5" i="73"/>
  <c r="G5" i="73"/>
  <c r="F5" i="73"/>
  <c r="E5" i="73"/>
  <c r="K4" i="73"/>
  <c r="J4" i="73"/>
  <c r="I4" i="73"/>
  <c r="H4" i="73"/>
  <c r="G4" i="73"/>
  <c r="F4" i="73"/>
  <c r="E4" i="73"/>
  <c r="D4" i="73"/>
  <c r="K81" i="73"/>
  <c r="J81" i="73"/>
  <c r="I81" i="73"/>
  <c r="H81" i="73"/>
  <c r="H84" i="73" s="1"/>
  <c r="G81" i="73"/>
  <c r="F81" i="73"/>
  <c r="F84" i="73" s="1"/>
  <c r="E81" i="73"/>
  <c r="K80" i="73"/>
  <c r="J80" i="73"/>
  <c r="I80" i="73"/>
  <c r="H80" i="73"/>
  <c r="G80" i="73"/>
  <c r="F80" i="73"/>
  <c r="E80" i="73"/>
  <c r="D80" i="73"/>
  <c r="K70" i="73"/>
  <c r="J70" i="73"/>
  <c r="I70" i="73"/>
  <c r="H70" i="73"/>
  <c r="G70" i="73"/>
  <c r="F70" i="73"/>
  <c r="E70" i="73"/>
  <c r="K69" i="73"/>
  <c r="J69" i="73"/>
  <c r="I69" i="73"/>
  <c r="H69" i="73"/>
  <c r="G69" i="73"/>
  <c r="F69" i="73"/>
  <c r="E69" i="73"/>
  <c r="D69" i="73"/>
  <c r="K59" i="73"/>
  <c r="J59" i="73"/>
  <c r="I59" i="73"/>
  <c r="H59" i="73"/>
  <c r="G59" i="73"/>
  <c r="F59" i="73"/>
  <c r="E59" i="73"/>
  <c r="K58" i="73"/>
  <c r="J58" i="73"/>
  <c r="I58" i="73"/>
  <c r="H58" i="73"/>
  <c r="G58" i="73"/>
  <c r="F58" i="73"/>
  <c r="E58" i="73"/>
  <c r="D58" i="73"/>
  <c r="K48" i="73"/>
  <c r="J48" i="73"/>
  <c r="I48" i="73"/>
  <c r="H48" i="73"/>
  <c r="G48" i="73"/>
  <c r="F48" i="73"/>
  <c r="E48" i="73"/>
  <c r="E51" i="73" s="1"/>
  <c r="K47" i="73"/>
  <c r="J47" i="73"/>
  <c r="I47" i="73"/>
  <c r="H47" i="73"/>
  <c r="L47" i="73" s="1"/>
  <c r="G47" i="73"/>
  <c r="F47" i="73"/>
  <c r="E47" i="73"/>
  <c r="D47" i="73"/>
  <c r="J37" i="73"/>
  <c r="I37" i="73"/>
  <c r="H37" i="73"/>
  <c r="G37" i="73"/>
  <c r="G40" i="73" s="1"/>
  <c r="F37" i="73"/>
  <c r="E37" i="73"/>
  <c r="K36" i="73"/>
  <c r="J36" i="73"/>
  <c r="I36" i="73"/>
  <c r="H36" i="73"/>
  <c r="G36" i="73"/>
  <c r="F36" i="73"/>
  <c r="F39" i="73" s="1"/>
  <c r="E36" i="73"/>
  <c r="D36" i="73"/>
  <c r="K15" i="73"/>
  <c r="J15" i="73"/>
  <c r="I15" i="73"/>
  <c r="H15" i="73"/>
  <c r="G15" i="73"/>
  <c r="F15" i="73"/>
  <c r="E15" i="73"/>
  <c r="K14" i="73"/>
  <c r="J14" i="73"/>
  <c r="I14" i="73"/>
  <c r="H14" i="73"/>
  <c r="G14" i="73"/>
  <c r="F14" i="73"/>
  <c r="E14" i="73"/>
  <c r="D14" i="73"/>
  <c r="K78" i="73"/>
  <c r="J78" i="73"/>
  <c r="I78" i="73"/>
  <c r="H78" i="73"/>
  <c r="G78" i="73"/>
  <c r="F78" i="73"/>
  <c r="E78" i="73"/>
  <c r="K77" i="73"/>
  <c r="J77" i="73"/>
  <c r="I77" i="73"/>
  <c r="H77" i="73"/>
  <c r="G77" i="73"/>
  <c r="F77" i="73"/>
  <c r="E77" i="73"/>
  <c r="E83" i="73" s="1"/>
  <c r="D77" i="73"/>
  <c r="K67" i="73"/>
  <c r="J67" i="73"/>
  <c r="I67" i="73"/>
  <c r="H67" i="73"/>
  <c r="H73" i="73" s="1"/>
  <c r="G67" i="73"/>
  <c r="F67" i="73"/>
  <c r="E67" i="73"/>
  <c r="E73" i="73" s="1"/>
  <c r="K66" i="73"/>
  <c r="J66" i="73"/>
  <c r="I66" i="73"/>
  <c r="H66" i="73"/>
  <c r="G66" i="73"/>
  <c r="F66" i="73"/>
  <c r="E66" i="73"/>
  <c r="D66" i="73"/>
  <c r="K56" i="73"/>
  <c r="J56" i="73"/>
  <c r="I56" i="73"/>
  <c r="L56" i="73" s="1"/>
  <c r="H56" i="73"/>
  <c r="G56" i="73"/>
  <c r="F56" i="73"/>
  <c r="E56" i="73"/>
  <c r="K55" i="73"/>
  <c r="J55" i="73"/>
  <c r="I55" i="73"/>
  <c r="H55" i="73"/>
  <c r="G55" i="73"/>
  <c r="F55" i="73"/>
  <c r="E55" i="73"/>
  <c r="D55" i="73"/>
  <c r="K45" i="73"/>
  <c r="J45" i="73"/>
  <c r="J51" i="73" s="1"/>
  <c r="I45" i="73"/>
  <c r="H45" i="73"/>
  <c r="G45" i="73"/>
  <c r="F45" i="73"/>
  <c r="E45" i="73"/>
  <c r="K44" i="73"/>
  <c r="J44" i="73"/>
  <c r="I44" i="73"/>
  <c r="H44" i="73"/>
  <c r="G44" i="73"/>
  <c r="F44" i="73"/>
  <c r="E44" i="73"/>
  <c r="D44" i="73"/>
  <c r="K34" i="73"/>
  <c r="K40" i="73" s="1"/>
  <c r="J34" i="73"/>
  <c r="J40" i="73" s="1"/>
  <c r="I34" i="73"/>
  <c r="H34" i="73"/>
  <c r="G34" i="73"/>
  <c r="F34" i="73"/>
  <c r="E34" i="73"/>
  <c r="K33" i="73"/>
  <c r="J33" i="73"/>
  <c r="J39" i="73" s="1"/>
  <c r="I33" i="73"/>
  <c r="H33" i="73"/>
  <c r="H39" i="73" s="1"/>
  <c r="G33" i="73"/>
  <c r="F33" i="73"/>
  <c r="E33" i="73"/>
  <c r="D33" i="73"/>
  <c r="K26" i="73"/>
  <c r="J26" i="73"/>
  <c r="I26" i="73"/>
  <c r="H26" i="73"/>
  <c r="G26" i="73"/>
  <c r="F26" i="73"/>
  <c r="E26" i="73"/>
  <c r="E29" i="73" s="1"/>
  <c r="K25" i="73"/>
  <c r="J25" i="73"/>
  <c r="I25" i="73"/>
  <c r="H25" i="73"/>
  <c r="H28" i="73" s="1"/>
  <c r="G25" i="73"/>
  <c r="F25" i="73"/>
  <c r="E25" i="73"/>
  <c r="D25" i="73"/>
  <c r="K23" i="73"/>
  <c r="J23" i="73"/>
  <c r="I23" i="73"/>
  <c r="H23" i="73"/>
  <c r="G23" i="73"/>
  <c r="F23" i="73"/>
  <c r="E23" i="73"/>
  <c r="K22" i="73"/>
  <c r="J22" i="73"/>
  <c r="I22" i="73"/>
  <c r="H22" i="73"/>
  <c r="G22" i="73"/>
  <c r="F22" i="73"/>
  <c r="E22" i="73"/>
  <c r="D22" i="73"/>
  <c r="H51" i="73" l="1"/>
  <c r="L69" i="73"/>
  <c r="K84" i="73"/>
  <c r="K39" i="73"/>
  <c r="G39" i="73"/>
  <c r="H40" i="73"/>
  <c r="K83" i="73"/>
  <c r="G50" i="73"/>
  <c r="L59" i="73"/>
  <c r="J83" i="73"/>
  <c r="E61" i="73"/>
  <c r="F62" i="73"/>
  <c r="G73" i="73"/>
  <c r="E84" i="73"/>
  <c r="E39" i="73"/>
  <c r="F40" i="73"/>
  <c r="E28" i="73"/>
  <c r="H72" i="73"/>
  <c r="J84" i="73"/>
  <c r="L34" i="73"/>
  <c r="L45" i="73"/>
  <c r="L70" i="73"/>
  <c r="L80" i="73"/>
  <c r="L83" i="73" s="1"/>
  <c r="L4" i="73"/>
  <c r="H61" i="73"/>
  <c r="J73" i="73"/>
  <c r="E40" i="73"/>
  <c r="L44" i="73"/>
  <c r="L50" i="73" s="1"/>
  <c r="J72" i="73"/>
  <c r="F29" i="73"/>
  <c r="L62" i="73"/>
  <c r="I51" i="73"/>
  <c r="K73" i="73"/>
  <c r="K50" i="73"/>
  <c r="E62" i="73"/>
  <c r="E72" i="73"/>
  <c r="L26" i="73"/>
  <c r="L33" i="73"/>
  <c r="G83" i="73"/>
  <c r="L67" i="73"/>
  <c r="H83" i="73"/>
  <c r="L58" i="73"/>
  <c r="J62" i="73"/>
  <c r="F28" i="73"/>
  <c r="G29" i="73"/>
  <c r="L37" i="73"/>
  <c r="L40" i="73" s="1"/>
  <c r="L78" i="73"/>
  <c r="J61" i="73"/>
  <c r="K62" i="73"/>
  <c r="K72" i="73"/>
  <c r="L55" i="73"/>
  <c r="G28" i="73"/>
  <c r="H29" i="73"/>
  <c r="L77" i="73"/>
  <c r="I39" i="73"/>
  <c r="J50" i="73"/>
  <c r="K51" i="73"/>
  <c r="K61" i="73"/>
  <c r="F83" i="73"/>
  <c r="L23" i="73"/>
  <c r="L29" i="73" s="1"/>
  <c r="L25" i="73"/>
  <c r="J29" i="73"/>
  <c r="H50" i="73"/>
  <c r="L66" i="73"/>
  <c r="I84" i="73"/>
  <c r="F72" i="73"/>
  <c r="J28" i="73"/>
  <c r="K29" i="73"/>
  <c r="E50" i="73"/>
  <c r="F51" i="73"/>
  <c r="F61" i="73"/>
  <c r="G62" i="73"/>
  <c r="G72" i="73"/>
  <c r="G84" i="73"/>
  <c r="L22" i="73"/>
  <c r="K28" i="73"/>
  <c r="I40" i="73"/>
  <c r="F50" i="73"/>
  <c r="G51" i="73"/>
  <c r="G61" i="73"/>
  <c r="H62" i="73"/>
  <c r="F73" i="73"/>
  <c r="L36" i="73"/>
  <c r="I83" i="73"/>
  <c r="L81" i="73"/>
  <c r="L73" i="73"/>
  <c r="L72" i="73"/>
  <c r="I50" i="73"/>
  <c r="I61" i="73"/>
  <c r="I62" i="73"/>
  <c r="L48" i="73"/>
  <c r="L51" i="73" s="1"/>
  <c r="I72" i="73"/>
  <c r="I73" i="73"/>
  <c r="L28" i="73"/>
  <c r="I28" i="73"/>
  <c r="I29" i="73"/>
  <c r="AO7" i="54"/>
  <c r="AP7" i="54"/>
  <c r="AQ7" i="54"/>
  <c r="AR7" i="54"/>
  <c r="AS7" i="54"/>
  <c r="AT7" i="54"/>
  <c r="AU7" i="54"/>
  <c r="AV7" i="54"/>
  <c r="AW7" i="54"/>
  <c r="AX7" i="54"/>
  <c r="AY7" i="54"/>
  <c r="AZ7" i="54"/>
  <c r="BA7" i="54"/>
  <c r="BB7" i="54"/>
  <c r="BC7" i="54"/>
  <c r="BD7" i="54"/>
  <c r="BE7" i="54"/>
  <c r="BF7" i="54"/>
  <c r="BG7" i="54"/>
  <c r="BH7" i="54"/>
  <c r="BI7" i="54"/>
  <c r="BJ7" i="54"/>
  <c r="BK7" i="54"/>
  <c r="BL7" i="54"/>
  <c r="BM7" i="54"/>
  <c r="BN7" i="54"/>
  <c r="BO7" i="54"/>
  <c r="BP7" i="54"/>
  <c r="BQ7" i="54"/>
  <c r="BR7" i="54"/>
  <c r="BS7" i="54"/>
  <c r="BT7" i="54"/>
  <c r="AO8" i="54"/>
  <c r="AP8" i="54"/>
  <c r="AQ8" i="54"/>
  <c r="AR8" i="54"/>
  <c r="AS8" i="54"/>
  <c r="AT8" i="54"/>
  <c r="AU8" i="54"/>
  <c r="AV8" i="54"/>
  <c r="AW8" i="54"/>
  <c r="AX8" i="54"/>
  <c r="AY8" i="54"/>
  <c r="AZ8" i="54"/>
  <c r="BA8" i="54"/>
  <c r="BB8" i="54"/>
  <c r="BC8" i="54"/>
  <c r="BD8" i="54"/>
  <c r="BE8" i="54"/>
  <c r="BF8" i="54"/>
  <c r="BG8" i="54"/>
  <c r="BH8" i="54"/>
  <c r="BI8" i="54"/>
  <c r="BJ8" i="54"/>
  <c r="BK8" i="54"/>
  <c r="BL8" i="54"/>
  <c r="BM8" i="54"/>
  <c r="BN8" i="54"/>
  <c r="BO8" i="54"/>
  <c r="BP8" i="54"/>
  <c r="BQ8" i="54"/>
  <c r="BR8" i="54"/>
  <c r="BS8" i="54"/>
  <c r="BT8" i="54"/>
  <c r="AO9" i="54"/>
  <c r="AP9" i="54"/>
  <c r="AQ9" i="54"/>
  <c r="AR9" i="54"/>
  <c r="AS9" i="54"/>
  <c r="AT9" i="54"/>
  <c r="AU9" i="54"/>
  <c r="AV9" i="54"/>
  <c r="AW9" i="54"/>
  <c r="AX9" i="54"/>
  <c r="AY9" i="54"/>
  <c r="AZ9" i="54"/>
  <c r="BA9" i="54"/>
  <c r="BB9" i="54"/>
  <c r="BC9" i="54"/>
  <c r="BD9" i="54"/>
  <c r="BE9" i="54"/>
  <c r="BF9" i="54"/>
  <c r="BG9" i="54"/>
  <c r="BH9" i="54"/>
  <c r="BI9" i="54"/>
  <c r="BJ9" i="54"/>
  <c r="BK9" i="54"/>
  <c r="BL9" i="54"/>
  <c r="BM9" i="54"/>
  <c r="BN9" i="54"/>
  <c r="BO9" i="54"/>
  <c r="BP9" i="54"/>
  <c r="BQ9" i="54"/>
  <c r="BR9" i="54"/>
  <c r="BS9" i="54"/>
  <c r="BT9" i="54"/>
  <c r="AO10" i="54"/>
  <c r="AP10" i="54"/>
  <c r="AQ10" i="54"/>
  <c r="AR10" i="54"/>
  <c r="AS10" i="54"/>
  <c r="AT10" i="54"/>
  <c r="AU10" i="54"/>
  <c r="AV10" i="54"/>
  <c r="AW10" i="54"/>
  <c r="AX10" i="54"/>
  <c r="AY10" i="54"/>
  <c r="AZ10" i="54"/>
  <c r="BA10" i="54"/>
  <c r="BB10" i="54"/>
  <c r="BC10" i="54"/>
  <c r="BD10" i="54"/>
  <c r="BE10" i="54"/>
  <c r="BF10" i="54"/>
  <c r="BG10" i="54"/>
  <c r="BH10" i="54"/>
  <c r="BI10" i="54"/>
  <c r="BJ10" i="54"/>
  <c r="BK10" i="54"/>
  <c r="BL10" i="54"/>
  <c r="BM10" i="54"/>
  <c r="BN10" i="54"/>
  <c r="BO10" i="54"/>
  <c r="BP10" i="54"/>
  <c r="BQ10" i="54"/>
  <c r="BR10" i="54"/>
  <c r="BS10" i="54"/>
  <c r="BT10" i="54"/>
  <c r="AO11" i="54"/>
  <c r="AP11" i="54"/>
  <c r="AQ11" i="54"/>
  <c r="AR11" i="54"/>
  <c r="AS11" i="54"/>
  <c r="AT11" i="54"/>
  <c r="AU11" i="54"/>
  <c r="AV11" i="54"/>
  <c r="AW11" i="54"/>
  <c r="AX11" i="54"/>
  <c r="AY11" i="54"/>
  <c r="AZ11" i="54"/>
  <c r="BA11" i="54"/>
  <c r="BB11" i="54"/>
  <c r="BC11" i="54"/>
  <c r="BD11" i="54"/>
  <c r="BE11" i="54"/>
  <c r="BF11" i="54"/>
  <c r="BG11" i="54"/>
  <c r="BH11" i="54"/>
  <c r="BI11" i="54"/>
  <c r="BJ11" i="54"/>
  <c r="BK11" i="54"/>
  <c r="BL11" i="54"/>
  <c r="BM11" i="54"/>
  <c r="BN11" i="54"/>
  <c r="BO11" i="54"/>
  <c r="BP11" i="54"/>
  <c r="BQ11" i="54"/>
  <c r="BR11" i="54"/>
  <c r="BS11" i="54"/>
  <c r="BT11" i="54"/>
  <c r="AO12" i="54"/>
  <c r="AP12" i="54"/>
  <c r="AQ12" i="54"/>
  <c r="AR12" i="54"/>
  <c r="AS12" i="54"/>
  <c r="AT12" i="54"/>
  <c r="AU12" i="54"/>
  <c r="AV12" i="54"/>
  <c r="AW12" i="54"/>
  <c r="AX12" i="54"/>
  <c r="AY12" i="54"/>
  <c r="AZ12" i="54"/>
  <c r="BA12" i="54"/>
  <c r="BB12" i="54"/>
  <c r="BC12" i="54"/>
  <c r="BD12" i="54"/>
  <c r="BE12" i="54"/>
  <c r="BF12" i="54"/>
  <c r="BG12" i="54"/>
  <c r="BH12" i="54"/>
  <c r="BI12" i="54"/>
  <c r="BJ12" i="54"/>
  <c r="BK12" i="54"/>
  <c r="BL12" i="54"/>
  <c r="BM12" i="54"/>
  <c r="BN12" i="54"/>
  <c r="BO12" i="54"/>
  <c r="BP12" i="54"/>
  <c r="BQ12" i="54"/>
  <c r="BR12" i="54"/>
  <c r="BS12" i="54"/>
  <c r="BT12" i="54"/>
  <c r="AO13" i="54"/>
  <c r="AP13" i="54"/>
  <c r="AQ13" i="54"/>
  <c r="AR13" i="54"/>
  <c r="AS13" i="54"/>
  <c r="AT13" i="54"/>
  <c r="AU13" i="54"/>
  <c r="AV13" i="54"/>
  <c r="AW13" i="54"/>
  <c r="AX13" i="54"/>
  <c r="AY13" i="54"/>
  <c r="AZ13" i="54"/>
  <c r="BA13" i="54"/>
  <c r="BB13" i="54"/>
  <c r="BC13" i="54"/>
  <c r="BD13" i="54"/>
  <c r="BE13" i="54"/>
  <c r="BF13" i="54"/>
  <c r="BG13" i="54"/>
  <c r="BH13" i="54"/>
  <c r="BI13" i="54"/>
  <c r="BJ13" i="54"/>
  <c r="BK13" i="54"/>
  <c r="BL13" i="54"/>
  <c r="BM13" i="54"/>
  <c r="BN13" i="54"/>
  <c r="BO13" i="54"/>
  <c r="BP13" i="54"/>
  <c r="BQ13" i="54"/>
  <c r="BR13" i="54"/>
  <c r="BS13" i="54"/>
  <c r="BT13" i="54"/>
  <c r="AO14" i="54"/>
  <c r="AP14" i="54"/>
  <c r="AQ14" i="54"/>
  <c r="AR14" i="54"/>
  <c r="AS14" i="54"/>
  <c r="AT14" i="54"/>
  <c r="AU14" i="54"/>
  <c r="AV14" i="54"/>
  <c r="AW14" i="54"/>
  <c r="AX14" i="54"/>
  <c r="AY14" i="54"/>
  <c r="AZ14" i="54"/>
  <c r="BA14" i="54"/>
  <c r="BB14" i="54"/>
  <c r="BC14" i="54"/>
  <c r="BD14" i="54"/>
  <c r="BE14" i="54"/>
  <c r="BF14" i="54"/>
  <c r="BG14" i="54"/>
  <c r="BH14" i="54"/>
  <c r="BI14" i="54"/>
  <c r="BJ14" i="54"/>
  <c r="BK14" i="54"/>
  <c r="BL14" i="54"/>
  <c r="BM14" i="54"/>
  <c r="BN14" i="54"/>
  <c r="BO14" i="54"/>
  <c r="BP14" i="54"/>
  <c r="BQ14" i="54"/>
  <c r="BR14" i="54"/>
  <c r="BS14" i="54"/>
  <c r="BT14" i="54"/>
  <c r="AO15" i="54"/>
  <c r="AP15" i="54"/>
  <c r="AQ15" i="54"/>
  <c r="AR15" i="54"/>
  <c r="AS15" i="54"/>
  <c r="AT15" i="54"/>
  <c r="AU15" i="54"/>
  <c r="AV15" i="54"/>
  <c r="AW15" i="54"/>
  <c r="AX15" i="54"/>
  <c r="AY15" i="54"/>
  <c r="AZ15" i="54"/>
  <c r="BA15" i="54"/>
  <c r="BB15" i="54"/>
  <c r="BC15" i="54"/>
  <c r="BD15" i="54"/>
  <c r="BE15" i="54"/>
  <c r="BF15" i="54"/>
  <c r="BG15" i="54"/>
  <c r="BH15" i="54"/>
  <c r="BI15" i="54"/>
  <c r="BJ15" i="54"/>
  <c r="BK15" i="54"/>
  <c r="BL15" i="54"/>
  <c r="BM15" i="54"/>
  <c r="BN15" i="54"/>
  <c r="BO15" i="54"/>
  <c r="BP15" i="54"/>
  <c r="BQ15" i="54"/>
  <c r="BR15" i="54"/>
  <c r="BS15" i="54"/>
  <c r="BT15" i="54"/>
  <c r="AO16" i="54"/>
  <c r="AP16" i="54"/>
  <c r="AQ16" i="54"/>
  <c r="AR16" i="54"/>
  <c r="AS16" i="54"/>
  <c r="AT16" i="54"/>
  <c r="AU16" i="54"/>
  <c r="AV16" i="54"/>
  <c r="AW16" i="54"/>
  <c r="AX16" i="54"/>
  <c r="AY16" i="54"/>
  <c r="AZ16" i="54"/>
  <c r="BA16" i="54"/>
  <c r="BB16" i="54"/>
  <c r="BC16" i="54"/>
  <c r="BD16" i="54"/>
  <c r="BE16" i="54"/>
  <c r="BF16" i="54"/>
  <c r="BG16" i="54"/>
  <c r="BH16" i="54"/>
  <c r="BI16" i="54"/>
  <c r="BJ16" i="54"/>
  <c r="BK16" i="54"/>
  <c r="BL16" i="54"/>
  <c r="BM16" i="54"/>
  <c r="BN16" i="54"/>
  <c r="BO16" i="54"/>
  <c r="BP16" i="54"/>
  <c r="BQ16" i="54"/>
  <c r="BR16" i="54"/>
  <c r="BS16" i="54"/>
  <c r="BT16" i="54"/>
  <c r="AO17" i="54"/>
  <c r="AP17" i="54"/>
  <c r="AQ17" i="54"/>
  <c r="AR17" i="54"/>
  <c r="AS17" i="54"/>
  <c r="AT17" i="54"/>
  <c r="AU17" i="54"/>
  <c r="AV17" i="54"/>
  <c r="AW17" i="54"/>
  <c r="AX17" i="54"/>
  <c r="AY17" i="54"/>
  <c r="AZ17" i="54"/>
  <c r="BA17" i="54"/>
  <c r="BB17" i="54"/>
  <c r="BC17" i="54"/>
  <c r="BD17" i="54"/>
  <c r="BE17" i="54"/>
  <c r="BF17" i="54"/>
  <c r="BG17" i="54"/>
  <c r="BH17" i="54"/>
  <c r="BI17" i="54"/>
  <c r="BJ17" i="54"/>
  <c r="BK17" i="54"/>
  <c r="BL17" i="54"/>
  <c r="BM17" i="54"/>
  <c r="BN17" i="54"/>
  <c r="BO17" i="54"/>
  <c r="BP17" i="54"/>
  <c r="BQ17" i="54"/>
  <c r="BR17" i="54"/>
  <c r="BS17" i="54"/>
  <c r="BT17" i="54"/>
  <c r="AO18" i="54"/>
  <c r="AP18" i="54"/>
  <c r="AQ18" i="54"/>
  <c r="AR18" i="54"/>
  <c r="AS18" i="54"/>
  <c r="AT18" i="54"/>
  <c r="AU18" i="54"/>
  <c r="AV18" i="54"/>
  <c r="AW18" i="54"/>
  <c r="AX18" i="54"/>
  <c r="AY18" i="54"/>
  <c r="AZ18" i="54"/>
  <c r="BA18" i="54"/>
  <c r="BB18" i="54"/>
  <c r="BC18" i="54"/>
  <c r="BD18" i="54"/>
  <c r="BE18" i="54"/>
  <c r="BF18" i="54"/>
  <c r="BG18" i="54"/>
  <c r="BH18" i="54"/>
  <c r="BI18" i="54"/>
  <c r="BJ18" i="54"/>
  <c r="BK18" i="54"/>
  <c r="BL18" i="54"/>
  <c r="BM18" i="54"/>
  <c r="BN18" i="54"/>
  <c r="BO18" i="54"/>
  <c r="BP18" i="54"/>
  <c r="BQ18" i="54"/>
  <c r="BR18" i="54"/>
  <c r="BS18" i="54"/>
  <c r="BT18" i="54"/>
  <c r="AO19" i="54"/>
  <c r="AP19" i="54"/>
  <c r="AQ19" i="54"/>
  <c r="AR19" i="54"/>
  <c r="AS19" i="54"/>
  <c r="AT19" i="54"/>
  <c r="AU19" i="54"/>
  <c r="AV19" i="54"/>
  <c r="AW19" i="54"/>
  <c r="AX19" i="54"/>
  <c r="AY19" i="54"/>
  <c r="AZ19" i="54"/>
  <c r="BA19" i="54"/>
  <c r="BB19" i="54"/>
  <c r="BC19" i="54"/>
  <c r="BD19" i="54"/>
  <c r="BE19" i="54"/>
  <c r="BF19" i="54"/>
  <c r="BG19" i="54"/>
  <c r="BH19" i="54"/>
  <c r="BI19" i="54"/>
  <c r="BJ19" i="54"/>
  <c r="BK19" i="54"/>
  <c r="BL19" i="54"/>
  <c r="BM19" i="54"/>
  <c r="BN19" i="54"/>
  <c r="BO19" i="54"/>
  <c r="BP19" i="54"/>
  <c r="BQ19" i="54"/>
  <c r="BR19" i="54"/>
  <c r="BS19" i="54"/>
  <c r="BT19" i="54"/>
  <c r="AO20" i="54"/>
  <c r="AP20" i="54"/>
  <c r="AQ20" i="54"/>
  <c r="AR20" i="54"/>
  <c r="AS20" i="54"/>
  <c r="AT20" i="54"/>
  <c r="AU20" i="54"/>
  <c r="AV20" i="54"/>
  <c r="AW20" i="54"/>
  <c r="AX20" i="54"/>
  <c r="AY20" i="54"/>
  <c r="AZ20" i="54"/>
  <c r="BA20" i="54"/>
  <c r="BB20" i="54"/>
  <c r="BC20" i="54"/>
  <c r="BD20" i="54"/>
  <c r="BE20" i="54"/>
  <c r="BF20" i="54"/>
  <c r="BG20" i="54"/>
  <c r="BH20" i="54"/>
  <c r="BI20" i="54"/>
  <c r="BJ20" i="54"/>
  <c r="BK20" i="54"/>
  <c r="BL20" i="54"/>
  <c r="BM20" i="54"/>
  <c r="BN20" i="54"/>
  <c r="BO20" i="54"/>
  <c r="BP20" i="54"/>
  <c r="BQ20" i="54"/>
  <c r="BR20" i="54"/>
  <c r="BS20" i="54"/>
  <c r="BT20" i="54"/>
  <c r="AO21" i="54"/>
  <c r="AP21" i="54"/>
  <c r="AQ21" i="54"/>
  <c r="AR21" i="54"/>
  <c r="AS21" i="54"/>
  <c r="AT21" i="54"/>
  <c r="AU21" i="54"/>
  <c r="AV21" i="54"/>
  <c r="AW21" i="54"/>
  <c r="AX21" i="54"/>
  <c r="AY21" i="54"/>
  <c r="AZ21" i="54"/>
  <c r="BA21" i="54"/>
  <c r="BB21" i="54"/>
  <c r="BC21" i="54"/>
  <c r="BD21" i="54"/>
  <c r="BE21" i="54"/>
  <c r="BF21" i="54"/>
  <c r="BG21" i="54"/>
  <c r="BH21" i="54"/>
  <c r="BI21" i="54"/>
  <c r="BJ21" i="54"/>
  <c r="BK21" i="54"/>
  <c r="BL21" i="54"/>
  <c r="BM21" i="54"/>
  <c r="BN21" i="54"/>
  <c r="BO21" i="54"/>
  <c r="BP21" i="54"/>
  <c r="BQ21" i="54"/>
  <c r="BR21" i="54"/>
  <c r="BS21" i="54"/>
  <c r="BT21" i="54"/>
  <c r="AO22" i="54"/>
  <c r="AP22" i="54"/>
  <c r="AQ22" i="54"/>
  <c r="AR22" i="54"/>
  <c r="AS22" i="54"/>
  <c r="AT22" i="54"/>
  <c r="AU22" i="54"/>
  <c r="AV22" i="54"/>
  <c r="AW22" i="54"/>
  <c r="AX22" i="54"/>
  <c r="AY22" i="54"/>
  <c r="AZ22" i="54"/>
  <c r="BA22" i="54"/>
  <c r="BB22" i="54"/>
  <c r="BC22" i="54"/>
  <c r="BD22" i="54"/>
  <c r="BE22" i="54"/>
  <c r="BF22" i="54"/>
  <c r="BG22" i="54"/>
  <c r="BH22" i="54"/>
  <c r="BI22" i="54"/>
  <c r="BJ22" i="54"/>
  <c r="BK22" i="54"/>
  <c r="BL22" i="54"/>
  <c r="BM22" i="54"/>
  <c r="BN22" i="54"/>
  <c r="BO22" i="54"/>
  <c r="BP22" i="54"/>
  <c r="BQ22" i="54"/>
  <c r="BR22" i="54"/>
  <c r="BS22" i="54"/>
  <c r="BT22" i="54"/>
  <c r="AO23" i="54"/>
  <c r="AP23" i="54"/>
  <c r="AQ23" i="54"/>
  <c r="AR23" i="54"/>
  <c r="AS23" i="54"/>
  <c r="AT23" i="54"/>
  <c r="AU23" i="54"/>
  <c r="AV23" i="54"/>
  <c r="AW23" i="54"/>
  <c r="AX23" i="54"/>
  <c r="AY23" i="54"/>
  <c r="AZ23" i="54"/>
  <c r="BA23" i="54"/>
  <c r="BB23" i="54"/>
  <c r="BC23" i="54"/>
  <c r="BD23" i="54"/>
  <c r="BE23" i="54"/>
  <c r="BF23" i="54"/>
  <c r="BG23" i="54"/>
  <c r="BH23" i="54"/>
  <c r="BI23" i="54"/>
  <c r="BJ23" i="54"/>
  <c r="BK23" i="54"/>
  <c r="BL23" i="54"/>
  <c r="BM23" i="54"/>
  <c r="BN23" i="54"/>
  <c r="BO23" i="54"/>
  <c r="BP23" i="54"/>
  <c r="BQ23" i="54"/>
  <c r="BR23" i="54"/>
  <c r="BS23" i="54"/>
  <c r="BT23" i="54"/>
  <c r="AO24" i="54"/>
  <c r="AP24" i="54"/>
  <c r="AQ24" i="54"/>
  <c r="AR24" i="54"/>
  <c r="AS24" i="54"/>
  <c r="AT24" i="54"/>
  <c r="AU24" i="54"/>
  <c r="AV24" i="54"/>
  <c r="AW24" i="54"/>
  <c r="AX24" i="54"/>
  <c r="AY24" i="54"/>
  <c r="AZ24" i="54"/>
  <c r="BA24" i="54"/>
  <c r="BB24" i="54"/>
  <c r="BC24" i="54"/>
  <c r="BD24" i="54"/>
  <c r="BE24" i="54"/>
  <c r="BF24" i="54"/>
  <c r="BG24" i="54"/>
  <c r="BH24" i="54"/>
  <c r="BI24" i="54"/>
  <c r="BJ24" i="54"/>
  <c r="BK24" i="54"/>
  <c r="BL24" i="54"/>
  <c r="BM24" i="54"/>
  <c r="BN24" i="54"/>
  <c r="BO24" i="54"/>
  <c r="BP24" i="54"/>
  <c r="BQ24" i="54"/>
  <c r="BR24" i="54"/>
  <c r="BS24" i="54"/>
  <c r="BT24" i="54"/>
  <c r="AO25" i="54"/>
  <c r="AP25" i="54"/>
  <c r="AQ25" i="54"/>
  <c r="AR25" i="54"/>
  <c r="AS25" i="54"/>
  <c r="AT25" i="54"/>
  <c r="AU25" i="54"/>
  <c r="AV25" i="54"/>
  <c r="AW25" i="54"/>
  <c r="AX25" i="54"/>
  <c r="AY25" i="54"/>
  <c r="AZ25" i="54"/>
  <c r="BA25" i="54"/>
  <c r="BB25" i="54"/>
  <c r="BC25" i="54"/>
  <c r="BD25" i="54"/>
  <c r="BE25" i="54"/>
  <c r="BF25" i="54"/>
  <c r="BG25" i="54"/>
  <c r="BH25" i="54"/>
  <c r="BI25" i="54"/>
  <c r="BJ25" i="54"/>
  <c r="BK25" i="54"/>
  <c r="BL25" i="54"/>
  <c r="BM25" i="54"/>
  <c r="BN25" i="54"/>
  <c r="BO25" i="54"/>
  <c r="BP25" i="54"/>
  <c r="BQ25" i="54"/>
  <c r="BR25" i="54"/>
  <c r="BS25" i="54"/>
  <c r="BT25" i="54"/>
  <c r="AO26" i="54"/>
  <c r="AP26" i="54"/>
  <c r="AQ26" i="54"/>
  <c r="AR26" i="54"/>
  <c r="AS26" i="54"/>
  <c r="AT26" i="54"/>
  <c r="AU26" i="54"/>
  <c r="AV26" i="54"/>
  <c r="AW26" i="54"/>
  <c r="AX26" i="54"/>
  <c r="AY26" i="54"/>
  <c r="AZ26" i="54"/>
  <c r="BA26" i="54"/>
  <c r="BB26" i="54"/>
  <c r="BC26" i="54"/>
  <c r="BD26" i="54"/>
  <c r="BE26" i="54"/>
  <c r="BF26" i="54"/>
  <c r="BG26" i="54"/>
  <c r="BH26" i="54"/>
  <c r="BI26" i="54"/>
  <c r="BJ26" i="54"/>
  <c r="BK26" i="54"/>
  <c r="BL26" i="54"/>
  <c r="BM26" i="54"/>
  <c r="BN26" i="54"/>
  <c r="BO26" i="54"/>
  <c r="BP26" i="54"/>
  <c r="BQ26" i="54"/>
  <c r="BR26" i="54"/>
  <c r="BS26" i="54"/>
  <c r="BT26" i="54"/>
  <c r="AO27" i="54"/>
  <c r="AP27" i="54"/>
  <c r="AQ27" i="54"/>
  <c r="AR27" i="54"/>
  <c r="AS27" i="54"/>
  <c r="AT27" i="54"/>
  <c r="AU27" i="54"/>
  <c r="AV27" i="54"/>
  <c r="AW27" i="54"/>
  <c r="AX27" i="54"/>
  <c r="AY27" i="54"/>
  <c r="AZ27" i="54"/>
  <c r="BA27" i="54"/>
  <c r="BB27" i="54"/>
  <c r="BC27" i="54"/>
  <c r="BD27" i="54"/>
  <c r="BE27" i="54"/>
  <c r="BF27" i="54"/>
  <c r="BG27" i="54"/>
  <c r="BH27" i="54"/>
  <c r="BI27" i="54"/>
  <c r="BJ27" i="54"/>
  <c r="BK27" i="54"/>
  <c r="BL27" i="54"/>
  <c r="BM27" i="54"/>
  <c r="BN27" i="54"/>
  <c r="BO27" i="54"/>
  <c r="BP27" i="54"/>
  <c r="BQ27" i="54"/>
  <c r="BR27" i="54"/>
  <c r="BS27" i="54"/>
  <c r="BT27" i="54"/>
  <c r="AO28" i="54"/>
  <c r="AP28" i="54"/>
  <c r="AQ28" i="54"/>
  <c r="AR28" i="54"/>
  <c r="AS28" i="54"/>
  <c r="AT28" i="54"/>
  <c r="AU28" i="54"/>
  <c r="AV28" i="54"/>
  <c r="AW28" i="54"/>
  <c r="AX28" i="54"/>
  <c r="AY28" i="54"/>
  <c r="AZ28" i="54"/>
  <c r="BA28" i="54"/>
  <c r="BB28" i="54"/>
  <c r="BC28" i="54"/>
  <c r="BD28" i="54"/>
  <c r="BE28" i="54"/>
  <c r="BF28" i="54"/>
  <c r="BG28" i="54"/>
  <c r="BH28" i="54"/>
  <c r="BI28" i="54"/>
  <c r="BJ28" i="54"/>
  <c r="BK28" i="54"/>
  <c r="BL28" i="54"/>
  <c r="BM28" i="54"/>
  <c r="BN28" i="54"/>
  <c r="BO28" i="54"/>
  <c r="BP28" i="54"/>
  <c r="BQ28" i="54"/>
  <c r="BR28" i="54"/>
  <c r="BS28" i="54"/>
  <c r="BT28" i="54"/>
  <c r="AO29" i="54"/>
  <c r="AP29" i="54"/>
  <c r="AQ29" i="54"/>
  <c r="AR29" i="54"/>
  <c r="AS29" i="54"/>
  <c r="AT29" i="54"/>
  <c r="AU29" i="54"/>
  <c r="AV29" i="54"/>
  <c r="AW29" i="54"/>
  <c r="AX29" i="54"/>
  <c r="AY29" i="54"/>
  <c r="AZ29" i="54"/>
  <c r="BA29" i="54"/>
  <c r="BB29" i="54"/>
  <c r="BC29" i="54"/>
  <c r="BD29" i="54"/>
  <c r="BE29" i="54"/>
  <c r="BF29" i="54"/>
  <c r="BG29" i="54"/>
  <c r="BH29" i="54"/>
  <c r="BI29" i="54"/>
  <c r="BJ29" i="54"/>
  <c r="BK29" i="54"/>
  <c r="BL29" i="54"/>
  <c r="BM29" i="54"/>
  <c r="BN29" i="54"/>
  <c r="BO29" i="54"/>
  <c r="BP29" i="54"/>
  <c r="BQ29" i="54"/>
  <c r="BR29" i="54"/>
  <c r="BS29" i="54"/>
  <c r="BT29" i="54"/>
  <c r="AO30" i="54"/>
  <c r="AP30" i="54"/>
  <c r="AQ30" i="54"/>
  <c r="AR30" i="54"/>
  <c r="AS30" i="54"/>
  <c r="AT30" i="54"/>
  <c r="AU30" i="54"/>
  <c r="AV30" i="54"/>
  <c r="AW30" i="54"/>
  <c r="AX30" i="54"/>
  <c r="AY30" i="54"/>
  <c r="AZ30" i="54"/>
  <c r="BA30" i="54"/>
  <c r="BB30" i="54"/>
  <c r="BC30" i="54"/>
  <c r="BD30" i="54"/>
  <c r="BE30" i="54"/>
  <c r="BF30" i="54"/>
  <c r="BG30" i="54"/>
  <c r="BH30" i="54"/>
  <c r="BI30" i="54"/>
  <c r="BJ30" i="54"/>
  <c r="BK30" i="54"/>
  <c r="BL30" i="54"/>
  <c r="BM30" i="54"/>
  <c r="BN30" i="54"/>
  <c r="BO30" i="54"/>
  <c r="BP30" i="54"/>
  <c r="BQ30" i="54"/>
  <c r="BR30" i="54"/>
  <c r="BS30" i="54"/>
  <c r="BT30" i="54"/>
  <c r="AO31" i="54"/>
  <c r="AP31" i="54"/>
  <c r="AQ31" i="54"/>
  <c r="AR31" i="54"/>
  <c r="AS31" i="54"/>
  <c r="AT31" i="54"/>
  <c r="AU31" i="54"/>
  <c r="AV31" i="54"/>
  <c r="AW31" i="54"/>
  <c r="AX31" i="54"/>
  <c r="AY31" i="54"/>
  <c r="AZ31" i="54"/>
  <c r="BA31" i="54"/>
  <c r="BB31" i="54"/>
  <c r="BC31" i="54"/>
  <c r="BD31" i="54"/>
  <c r="BE31" i="54"/>
  <c r="BF31" i="54"/>
  <c r="BG31" i="54"/>
  <c r="BH31" i="54"/>
  <c r="BI31" i="54"/>
  <c r="BJ31" i="54"/>
  <c r="BK31" i="54"/>
  <c r="BL31" i="54"/>
  <c r="BM31" i="54"/>
  <c r="BN31" i="54"/>
  <c r="BO31" i="54"/>
  <c r="BP31" i="54"/>
  <c r="BQ31" i="54"/>
  <c r="BR31" i="54"/>
  <c r="BS31" i="54"/>
  <c r="BT31" i="54"/>
  <c r="AO32" i="54"/>
  <c r="AP32" i="54"/>
  <c r="AQ32" i="54"/>
  <c r="AR32" i="54"/>
  <c r="AS32" i="54"/>
  <c r="AT32" i="54"/>
  <c r="AU32" i="54"/>
  <c r="AV32" i="54"/>
  <c r="AW32" i="54"/>
  <c r="AX32" i="54"/>
  <c r="AY32" i="54"/>
  <c r="AZ32" i="54"/>
  <c r="BA32" i="54"/>
  <c r="BB32" i="54"/>
  <c r="BC32" i="54"/>
  <c r="BD32" i="54"/>
  <c r="BE32" i="54"/>
  <c r="BF32" i="54"/>
  <c r="BG32" i="54"/>
  <c r="BH32" i="54"/>
  <c r="BI32" i="54"/>
  <c r="BJ32" i="54"/>
  <c r="BK32" i="54"/>
  <c r="BL32" i="54"/>
  <c r="BM32" i="54"/>
  <c r="BN32" i="54"/>
  <c r="BO32" i="54"/>
  <c r="BP32" i="54"/>
  <c r="BQ32" i="54"/>
  <c r="BR32" i="54"/>
  <c r="BS32" i="54"/>
  <c r="BT32" i="54"/>
  <c r="AO33" i="54"/>
  <c r="AP33" i="54"/>
  <c r="AQ33" i="54"/>
  <c r="AR33" i="54"/>
  <c r="AS33" i="54"/>
  <c r="AT33" i="54"/>
  <c r="AU33" i="54"/>
  <c r="AV33" i="54"/>
  <c r="AW33" i="54"/>
  <c r="AX33" i="54"/>
  <c r="AY33" i="54"/>
  <c r="AZ33" i="54"/>
  <c r="BA33" i="54"/>
  <c r="BB33" i="54"/>
  <c r="BC33" i="54"/>
  <c r="BD33" i="54"/>
  <c r="BE33" i="54"/>
  <c r="BF33" i="54"/>
  <c r="BG33" i="54"/>
  <c r="BH33" i="54"/>
  <c r="BI33" i="54"/>
  <c r="BJ33" i="54"/>
  <c r="BK33" i="54"/>
  <c r="BL33" i="54"/>
  <c r="BM33" i="54"/>
  <c r="BN33" i="54"/>
  <c r="BO33" i="54"/>
  <c r="BP33" i="54"/>
  <c r="BQ33" i="54"/>
  <c r="BR33" i="54"/>
  <c r="BS33" i="54"/>
  <c r="BT33" i="54"/>
  <c r="AO34" i="54"/>
  <c r="AP34" i="54"/>
  <c r="AQ34" i="54"/>
  <c r="AR34" i="54"/>
  <c r="AS34" i="54"/>
  <c r="AT34" i="54"/>
  <c r="AU34" i="54"/>
  <c r="AV34" i="54"/>
  <c r="AW34" i="54"/>
  <c r="AX34" i="54"/>
  <c r="AY34" i="54"/>
  <c r="AZ34" i="54"/>
  <c r="BA34" i="54"/>
  <c r="BB34" i="54"/>
  <c r="BC34" i="54"/>
  <c r="BD34" i="54"/>
  <c r="BE34" i="54"/>
  <c r="BF34" i="54"/>
  <c r="BG34" i="54"/>
  <c r="BH34" i="54"/>
  <c r="BI34" i="54"/>
  <c r="BJ34" i="54"/>
  <c r="BK34" i="54"/>
  <c r="BL34" i="54"/>
  <c r="BM34" i="54"/>
  <c r="BN34" i="54"/>
  <c r="BO34" i="54"/>
  <c r="BP34" i="54"/>
  <c r="BQ34" i="54"/>
  <c r="BR34" i="54"/>
  <c r="BS34" i="54"/>
  <c r="BT34" i="54"/>
  <c r="AO35" i="54"/>
  <c r="AP35" i="54"/>
  <c r="AQ35" i="54"/>
  <c r="AR35" i="54"/>
  <c r="AS35" i="54"/>
  <c r="AT35" i="54"/>
  <c r="AU35" i="54"/>
  <c r="AV35" i="54"/>
  <c r="AW35" i="54"/>
  <c r="AX35" i="54"/>
  <c r="AY35" i="54"/>
  <c r="AZ35" i="54"/>
  <c r="BA35" i="54"/>
  <c r="BB35" i="54"/>
  <c r="BC35" i="54"/>
  <c r="BD35" i="54"/>
  <c r="BE35" i="54"/>
  <c r="BF35" i="54"/>
  <c r="BG35" i="54"/>
  <c r="BH35" i="54"/>
  <c r="BI35" i="54"/>
  <c r="BJ35" i="54"/>
  <c r="BK35" i="54"/>
  <c r="BL35" i="54"/>
  <c r="BM35" i="54"/>
  <c r="BN35" i="54"/>
  <c r="BO35" i="54"/>
  <c r="BP35" i="54"/>
  <c r="BQ35" i="54"/>
  <c r="BR35" i="54"/>
  <c r="BS35" i="54"/>
  <c r="BT35" i="54"/>
  <c r="AO36" i="54"/>
  <c r="AP36" i="54"/>
  <c r="AQ36" i="54"/>
  <c r="AR36" i="54"/>
  <c r="AS36" i="54"/>
  <c r="AT36" i="54"/>
  <c r="AU36" i="54"/>
  <c r="AV36" i="54"/>
  <c r="AW36" i="54"/>
  <c r="AX36" i="54"/>
  <c r="AY36" i="54"/>
  <c r="AZ36" i="54"/>
  <c r="BA36" i="54"/>
  <c r="BB36" i="54"/>
  <c r="BC36" i="54"/>
  <c r="BD36" i="54"/>
  <c r="BE36" i="54"/>
  <c r="BF36" i="54"/>
  <c r="BG36" i="54"/>
  <c r="BH36" i="54"/>
  <c r="BI36" i="54"/>
  <c r="BJ36" i="54"/>
  <c r="BK36" i="54"/>
  <c r="BL36" i="54"/>
  <c r="BM36" i="54"/>
  <c r="BN36" i="54"/>
  <c r="BO36" i="54"/>
  <c r="BP36" i="54"/>
  <c r="BQ36" i="54"/>
  <c r="BR36" i="54"/>
  <c r="BS36" i="54"/>
  <c r="BT36" i="54"/>
  <c r="AO37" i="54"/>
  <c r="AP37" i="54"/>
  <c r="AQ37" i="54"/>
  <c r="AR37" i="54"/>
  <c r="AS37" i="54"/>
  <c r="AT37" i="54"/>
  <c r="AU37" i="54"/>
  <c r="AV37" i="54"/>
  <c r="AW37" i="54"/>
  <c r="AX37" i="54"/>
  <c r="AY37" i="54"/>
  <c r="AZ37" i="54"/>
  <c r="BA37" i="54"/>
  <c r="BB37" i="54"/>
  <c r="BC37" i="54"/>
  <c r="BD37" i="54"/>
  <c r="BE37" i="54"/>
  <c r="BF37" i="54"/>
  <c r="BG37" i="54"/>
  <c r="BH37" i="54"/>
  <c r="BI37" i="54"/>
  <c r="BJ37" i="54"/>
  <c r="BK37" i="54"/>
  <c r="BL37" i="54"/>
  <c r="BM37" i="54"/>
  <c r="BN37" i="54"/>
  <c r="BO37" i="54"/>
  <c r="BP37" i="54"/>
  <c r="BQ37" i="54"/>
  <c r="BR37" i="54"/>
  <c r="BS37" i="54"/>
  <c r="BT37" i="54"/>
  <c r="AO38" i="54"/>
  <c r="AP38" i="54"/>
  <c r="AQ38" i="54"/>
  <c r="AR38" i="54"/>
  <c r="AS38" i="54"/>
  <c r="AT38" i="54"/>
  <c r="AU38" i="54"/>
  <c r="AV38" i="54"/>
  <c r="AW38" i="54"/>
  <c r="AX38" i="54"/>
  <c r="AY38" i="54"/>
  <c r="AZ38" i="54"/>
  <c r="BA38" i="54"/>
  <c r="BB38" i="54"/>
  <c r="BC38" i="54"/>
  <c r="BD38" i="54"/>
  <c r="BE38" i="54"/>
  <c r="BF38" i="54"/>
  <c r="BG38" i="54"/>
  <c r="BH38" i="54"/>
  <c r="BI38" i="54"/>
  <c r="BJ38" i="54"/>
  <c r="BK38" i="54"/>
  <c r="BL38" i="54"/>
  <c r="BM38" i="54"/>
  <c r="BN38" i="54"/>
  <c r="BO38" i="54"/>
  <c r="BP38" i="54"/>
  <c r="BQ38" i="54"/>
  <c r="BR38" i="54"/>
  <c r="BS38" i="54"/>
  <c r="BT38" i="54"/>
  <c r="AO39" i="54"/>
  <c r="AP39" i="54"/>
  <c r="AQ39" i="54"/>
  <c r="AR39" i="54"/>
  <c r="AS39" i="54"/>
  <c r="AT39" i="54"/>
  <c r="AU39" i="54"/>
  <c r="AV39" i="54"/>
  <c r="AW39" i="54"/>
  <c r="AX39" i="54"/>
  <c r="AY39" i="54"/>
  <c r="AZ39" i="54"/>
  <c r="BA39" i="54"/>
  <c r="BB39" i="54"/>
  <c r="BC39" i="54"/>
  <c r="BD39" i="54"/>
  <c r="BE39" i="54"/>
  <c r="BF39" i="54"/>
  <c r="BG39" i="54"/>
  <c r="BH39" i="54"/>
  <c r="BI39" i="54"/>
  <c r="BJ39" i="54"/>
  <c r="BK39" i="54"/>
  <c r="BL39" i="54"/>
  <c r="BM39" i="54"/>
  <c r="BN39" i="54"/>
  <c r="BO39" i="54"/>
  <c r="BP39" i="54"/>
  <c r="BQ39" i="54"/>
  <c r="BR39" i="54"/>
  <c r="BS39" i="54"/>
  <c r="BT39" i="54"/>
  <c r="AO40" i="54"/>
  <c r="AP40" i="54"/>
  <c r="AQ40" i="54"/>
  <c r="AR40" i="54"/>
  <c r="AS40" i="54"/>
  <c r="AT40" i="54"/>
  <c r="AU40" i="54"/>
  <c r="AV40" i="54"/>
  <c r="AW40" i="54"/>
  <c r="AX40" i="54"/>
  <c r="AY40" i="54"/>
  <c r="AZ40" i="54"/>
  <c r="BA40" i="54"/>
  <c r="BB40" i="54"/>
  <c r="BC40" i="54"/>
  <c r="BD40" i="54"/>
  <c r="BE40" i="54"/>
  <c r="BF40" i="54"/>
  <c r="BG40" i="54"/>
  <c r="BH40" i="54"/>
  <c r="BI40" i="54"/>
  <c r="BJ40" i="54"/>
  <c r="BK40" i="54"/>
  <c r="BL40" i="54"/>
  <c r="BM40" i="54"/>
  <c r="BN40" i="54"/>
  <c r="BO40" i="54"/>
  <c r="BP40" i="54"/>
  <c r="BQ40" i="54"/>
  <c r="BR40" i="54"/>
  <c r="BS40" i="54"/>
  <c r="BT40" i="54"/>
  <c r="AO41" i="54"/>
  <c r="AP41" i="54"/>
  <c r="AQ41" i="54"/>
  <c r="AR41" i="54"/>
  <c r="AS41" i="54"/>
  <c r="AT41" i="54"/>
  <c r="AU41" i="54"/>
  <c r="AV41" i="54"/>
  <c r="AW41" i="54"/>
  <c r="AX41" i="54"/>
  <c r="AY41" i="54"/>
  <c r="AZ41" i="54"/>
  <c r="BA41" i="54"/>
  <c r="BB41" i="54"/>
  <c r="BC41" i="54"/>
  <c r="BD41" i="54"/>
  <c r="BE41" i="54"/>
  <c r="BF41" i="54"/>
  <c r="BG41" i="54"/>
  <c r="BH41" i="54"/>
  <c r="BI41" i="54"/>
  <c r="BJ41" i="54"/>
  <c r="BK41" i="54"/>
  <c r="BL41" i="54"/>
  <c r="BM41" i="54"/>
  <c r="BN41" i="54"/>
  <c r="BO41" i="54"/>
  <c r="BP41" i="54"/>
  <c r="BQ41" i="54"/>
  <c r="BR41" i="54"/>
  <c r="BS41" i="54"/>
  <c r="BT41" i="54"/>
  <c r="AO42" i="54"/>
  <c r="AP42" i="54"/>
  <c r="AQ42" i="54"/>
  <c r="AR42" i="54"/>
  <c r="AS42" i="54"/>
  <c r="AT42" i="54"/>
  <c r="AU42" i="54"/>
  <c r="AV42" i="54"/>
  <c r="AW42" i="54"/>
  <c r="AX42" i="54"/>
  <c r="AY42" i="54"/>
  <c r="AZ42" i="54"/>
  <c r="BA42" i="54"/>
  <c r="BB42" i="54"/>
  <c r="BC42" i="54"/>
  <c r="BD42" i="54"/>
  <c r="BE42" i="54"/>
  <c r="BF42" i="54"/>
  <c r="BG42" i="54"/>
  <c r="BH42" i="54"/>
  <c r="BI42" i="54"/>
  <c r="BJ42" i="54"/>
  <c r="BK42" i="54"/>
  <c r="BL42" i="54"/>
  <c r="BM42" i="54"/>
  <c r="BN42" i="54"/>
  <c r="BO42" i="54"/>
  <c r="BP42" i="54"/>
  <c r="BQ42" i="54"/>
  <c r="BR42" i="54"/>
  <c r="BS42" i="54"/>
  <c r="BT42" i="54"/>
  <c r="AO43" i="54"/>
  <c r="AP43" i="54"/>
  <c r="AQ43" i="54"/>
  <c r="AR43" i="54"/>
  <c r="AS43" i="54"/>
  <c r="AT43" i="54"/>
  <c r="AU43" i="54"/>
  <c r="AV43" i="54"/>
  <c r="AW43" i="54"/>
  <c r="AX43" i="54"/>
  <c r="AY43" i="54"/>
  <c r="AZ43" i="54"/>
  <c r="BA43" i="54"/>
  <c r="BB43" i="54"/>
  <c r="BC43" i="54"/>
  <c r="BD43" i="54"/>
  <c r="BE43" i="54"/>
  <c r="BF43" i="54"/>
  <c r="BG43" i="54"/>
  <c r="BH43" i="54"/>
  <c r="BI43" i="54"/>
  <c r="BJ43" i="54"/>
  <c r="BK43" i="54"/>
  <c r="BL43" i="54"/>
  <c r="BM43" i="54"/>
  <c r="BN43" i="54"/>
  <c r="BO43" i="54"/>
  <c r="BP43" i="54"/>
  <c r="BQ43" i="54"/>
  <c r="BR43" i="54"/>
  <c r="BS43" i="54"/>
  <c r="BT43" i="54"/>
  <c r="AO44" i="54"/>
  <c r="AP44" i="54"/>
  <c r="AQ44" i="54"/>
  <c r="AR44" i="54"/>
  <c r="AS44" i="54"/>
  <c r="AT44" i="54"/>
  <c r="AU44" i="54"/>
  <c r="AV44" i="54"/>
  <c r="AW44" i="54"/>
  <c r="AX44" i="54"/>
  <c r="AY44" i="54"/>
  <c r="AZ44" i="54"/>
  <c r="BA44" i="54"/>
  <c r="BB44" i="54"/>
  <c r="BC44" i="54"/>
  <c r="BD44" i="54"/>
  <c r="BE44" i="54"/>
  <c r="BF44" i="54"/>
  <c r="BG44" i="54"/>
  <c r="BH44" i="54"/>
  <c r="BI44" i="54"/>
  <c r="BJ44" i="54"/>
  <c r="BK44" i="54"/>
  <c r="BL44" i="54"/>
  <c r="BM44" i="54"/>
  <c r="BN44" i="54"/>
  <c r="BO44" i="54"/>
  <c r="BP44" i="54"/>
  <c r="BQ44" i="54"/>
  <c r="BR44" i="54"/>
  <c r="BS44" i="54"/>
  <c r="BT44" i="54"/>
  <c r="AO45" i="54"/>
  <c r="AP45" i="54"/>
  <c r="AQ45" i="54"/>
  <c r="AR45" i="54"/>
  <c r="AS45" i="54"/>
  <c r="AT45" i="54"/>
  <c r="AU45" i="54"/>
  <c r="AV45" i="54"/>
  <c r="AW45" i="54"/>
  <c r="AX45" i="54"/>
  <c r="AY45" i="54"/>
  <c r="AZ45" i="54"/>
  <c r="BA45" i="54"/>
  <c r="BB45" i="54"/>
  <c r="BC45" i="54"/>
  <c r="BD45" i="54"/>
  <c r="BE45" i="54"/>
  <c r="BF45" i="54"/>
  <c r="BG45" i="54"/>
  <c r="BH45" i="54"/>
  <c r="BI45" i="54"/>
  <c r="BJ45" i="54"/>
  <c r="BK45" i="54"/>
  <c r="BL45" i="54"/>
  <c r="BM45" i="54"/>
  <c r="BN45" i="54"/>
  <c r="BO45" i="54"/>
  <c r="BP45" i="54"/>
  <c r="BQ45" i="54"/>
  <c r="BR45" i="54"/>
  <c r="BS45" i="54"/>
  <c r="BT45" i="54"/>
  <c r="AO46" i="54"/>
  <c r="AP46" i="54"/>
  <c r="AQ46" i="54"/>
  <c r="AR46" i="54"/>
  <c r="AS46" i="54"/>
  <c r="AT46" i="54"/>
  <c r="AU46" i="54"/>
  <c r="AV46" i="54"/>
  <c r="AW46" i="54"/>
  <c r="AX46" i="54"/>
  <c r="AY46" i="54"/>
  <c r="AZ46" i="54"/>
  <c r="BA46" i="54"/>
  <c r="BB46" i="54"/>
  <c r="BC46" i="54"/>
  <c r="BD46" i="54"/>
  <c r="BE46" i="54"/>
  <c r="BF46" i="54"/>
  <c r="BG46" i="54"/>
  <c r="BH46" i="54"/>
  <c r="BI46" i="54"/>
  <c r="BJ46" i="54"/>
  <c r="BK46" i="54"/>
  <c r="BL46" i="54"/>
  <c r="BM46" i="54"/>
  <c r="BN46" i="54"/>
  <c r="BO46" i="54"/>
  <c r="BP46" i="54"/>
  <c r="BQ46" i="54"/>
  <c r="BR46" i="54"/>
  <c r="BS46" i="54"/>
  <c r="BT46" i="54"/>
  <c r="AO47" i="54"/>
  <c r="AP47" i="54"/>
  <c r="AQ47" i="54"/>
  <c r="AR47" i="54"/>
  <c r="AS47" i="54"/>
  <c r="AT47" i="54"/>
  <c r="AU47" i="54"/>
  <c r="AV47" i="54"/>
  <c r="AW47" i="54"/>
  <c r="AX47" i="54"/>
  <c r="AY47" i="54"/>
  <c r="AZ47" i="54"/>
  <c r="BA47" i="54"/>
  <c r="BB47" i="54"/>
  <c r="BC47" i="54"/>
  <c r="BD47" i="54"/>
  <c r="BE47" i="54"/>
  <c r="BF47" i="54"/>
  <c r="BG47" i="54"/>
  <c r="BH47" i="54"/>
  <c r="BI47" i="54"/>
  <c r="BJ47" i="54"/>
  <c r="BK47" i="54"/>
  <c r="BL47" i="54"/>
  <c r="BM47" i="54"/>
  <c r="BN47" i="54"/>
  <c r="BO47" i="54"/>
  <c r="BP47" i="54"/>
  <c r="BQ47" i="54"/>
  <c r="BR47" i="54"/>
  <c r="BS47" i="54"/>
  <c r="BT47" i="54"/>
  <c r="AO48" i="54"/>
  <c r="AP48" i="54"/>
  <c r="AQ48" i="54"/>
  <c r="AR48" i="54"/>
  <c r="AS48" i="54"/>
  <c r="AT48" i="54"/>
  <c r="AU48" i="54"/>
  <c r="AV48" i="54"/>
  <c r="AW48" i="54"/>
  <c r="AX48" i="54"/>
  <c r="AY48" i="54"/>
  <c r="AZ48" i="54"/>
  <c r="BA48" i="54"/>
  <c r="BB48" i="54"/>
  <c r="BC48" i="54"/>
  <c r="BD48" i="54"/>
  <c r="BE48" i="54"/>
  <c r="BF48" i="54"/>
  <c r="BG48" i="54"/>
  <c r="BH48" i="54"/>
  <c r="BI48" i="54"/>
  <c r="BJ48" i="54"/>
  <c r="BK48" i="54"/>
  <c r="BL48" i="54"/>
  <c r="BM48" i="54"/>
  <c r="BN48" i="54"/>
  <c r="BO48" i="54"/>
  <c r="BP48" i="54"/>
  <c r="BQ48" i="54"/>
  <c r="BR48" i="54"/>
  <c r="BS48" i="54"/>
  <c r="BT48" i="54"/>
  <c r="AO49" i="54"/>
  <c r="AP49" i="54"/>
  <c r="AQ49" i="54"/>
  <c r="AR49" i="54"/>
  <c r="AS49" i="54"/>
  <c r="AT49" i="54"/>
  <c r="AU49" i="54"/>
  <c r="AV49" i="54"/>
  <c r="AW49" i="54"/>
  <c r="AX49" i="54"/>
  <c r="AY49" i="54"/>
  <c r="AZ49" i="54"/>
  <c r="BA49" i="54"/>
  <c r="BB49" i="54"/>
  <c r="BC49" i="54"/>
  <c r="BD49" i="54"/>
  <c r="BE49" i="54"/>
  <c r="BF49" i="54"/>
  <c r="BG49" i="54"/>
  <c r="BH49" i="54"/>
  <c r="BI49" i="54"/>
  <c r="BJ49" i="54"/>
  <c r="BK49" i="54"/>
  <c r="BL49" i="54"/>
  <c r="BM49" i="54"/>
  <c r="BN49" i="54"/>
  <c r="BO49" i="54"/>
  <c r="BP49" i="54"/>
  <c r="BQ49" i="54"/>
  <c r="BR49" i="54"/>
  <c r="BS49" i="54"/>
  <c r="BT49" i="54"/>
  <c r="AO50" i="54"/>
  <c r="AP50" i="54"/>
  <c r="AQ50" i="54"/>
  <c r="AR50" i="54"/>
  <c r="AS50" i="54"/>
  <c r="AT50" i="54"/>
  <c r="AU50" i="54"/>
  <c r="AV50" i="54"/>
  <c r="AW50" i="54"/>
  <c r="AX50" i="54"/>
  <c r="AY50" i="54"/>
  <c r="AZ50" i="54"/>
  <c r="BA50" i="54"/>
  <c r="BB50" i="54"/>
  <c r="BC50" i="54"/>
  <c r="BD50" i="54"/>
  <c r="BE50" i="54"/>
  <c r="BF50" i="54"/>
  <c r="BG50" i="54"/>
  <c r="BH50" i="54"/>
  <c r="BI50" i="54"/>
  <c r="BJ50" i="54"/>
  <c r="BK50" i="54"/>
  <c r="BL50" i="54"/>
  <c r="BM50" i="54"/>
  <c r="BN50" i="54"/>
  <c r="BO50" i="54"/>
  <c r="BP50" i="54"/>
  <c r="BQ50" i="54"/>
  <c r="BR50" i="54"/>
  <c r="BS50" i="54"/>
  <c r="BT50" i="54"/>
  <c r="AO51" i="54"/>
  <c r="AP51" i="54"/>
  <c r="AQ51" i="54"/>
  <c r="AR51" i="54"/>
  <c r="AS51" i="54"/>
  <c r="AT51" i="54"/>
  <c r="AU51" i="54"/>
  <c r="AV51" i="54"/>
  <c r="AW51" i="54"/>
  <c r="AX51" i="54"/>
  <c r="AY51" i="54"/>
  <c r="AZ51" i="54"/>
  <c r="BA51" i="54"/>
  <c r="BB51" i="54"/>
  <c r="BC51" i="54"/>
  <c r="BD51" i="54"/>
  <c r="BE51" i="54"/>
  <c r="BF51" i="54"/>
  <c r="BG51" i="54"/>
  <c r="BH51" i="54"/>
  <c r="BI51" i="54"/>
  <c r="BJ51" i="54"/>
  <c r="BK51" i="54"/>
  <c r="BL51" i="54"/>
  <c r="BM51" i="54"/>
  <c r="BN51" i="54"/>
  <c r="BO51" i="54"/>
  <c r="BP51" i="54"/>
  <c r="BQ51" i="54"/>
  <c r="BR51" i="54"/>
  <c r="BS51" i="54"/>
  <c r="BT51" i="54"/>
  <c r="AO52" i="54"/>
  <c r="AP52" i="54"/>
  <c r="AQ52" i="54"/>
  <c r="AR52" i="54"/>
  <c r="AS52" i="54"/>
  <c r="AT52" i="54"/>
  <c r="AU52" i="54"/>
  <c r="AV52" i="54"/>
  <c r="AW52" i="54"/>
  <c r="AX52" i="54"/>
  <c r="AY52" i="54"/>
  <c r="AZ52" i="54"/>
  <c r="BA52" i="54"/>
  <c r="BB52" i="54"/>
  <c r="BC52" i="54"/>
  <c r="BD52" i="54"/>
  <c r="BE52" i="54"/>
  <c r="BF52" i="54"/>
  <c r="BG52" i="54"/>
  <c r="BH52" i="54"/>
  <c r="BI52" i="54"/>
  <c r="BJ52" i="54"/>
  <c r="BK52" i="54"/>
  <c r="BL52" i="54"/>
  <c r="BM52" i="54"/>
  <c r="BN52" i="54"/>
  <c r="BO52" i="54"/>
  <c r="BP52" i="54"/>
  <c r="BQ52" i="54"/>
  <c r="BR52" i="54"/>
  <c r="BS52" i="54"/>
  <c r="BT52" i="54"/>
  <c r="AO53" i="54"/>
  <c r="AP53" i="54"/>
  <c r="AQ53" i="54"/>
  <c r="AR53" i="54"/>
  <c r="AS53" i="54"/>
  <c r="AT53" i="54"/>
  <c r="AU53" i="54"/>
  <c r="AV53" i="54"/>
  <c r="AW53" i="54"/>
  <c r="AX53" i="54"/>
  <c r="AY53" i="54"/>
  <c r="AZ53" i="54"/>
  <c r="BA53" i="54"/>
  <c r="BB53" i="54"/>
  <c r="BC53" i="54"/>
  <c r="BD53" i="54"/>
  <c r="BE53" i="54"/>
  <c r="BF53" i="54"/>
  <c r="BG53" i="54"/>
  <c r="BH53" i="54"/>
  <c r="BI53" i="54"/>
  <c r="BJ53" i="54"/>
  <c r="BK53" i="54"/>
  <c r="BL53" i="54"/>
  <c r="BM53" i="54"/>
  <c r="BN53" i="54"/>
  <c r="BO53" i="54"/>
  <c r="BP53" i="54"/>
  <c r="BQ53" i="54"/>
  <c r="BR53" i="54"/>
  <c r="BS53" i="54"/>
  <c r="BT53" i="54"/>
  <c r="AO54" i="54"/>
  <c r="AP54" i="54"/>
  <c r="AQ54" i="54"/>
  <c r="AR54" i="54"/>
  <c r="AS54" i="54"/>
  <c r="AT54" i="54"/>
  <c r="AU54" i="54"/>
  <c r="AV54" i="54"/>
  <c r="AW54" i="54"/>
  <c r="AX54" i="54"/>
  <c r="AY54" i="54"/>
  <c r="AZ54" i="54"/>
  <c r="BA54" i="54"/>
  <c r="BB54" i="54"/>
  <c r="BC54" i="54"/>
  <c r="BD54" i="54"/>
  <c r="BE54" i="54"/>
  <c r="BF54" i="54"/>
  <c r="BG54" i="54"/>
  <c r="BH54" i="54"/>
  <c r="BI54" i="54"/>
  <c r="BJ54" i="54"/>
  <c r="BK54" i="54"/>
  <c r="BL54" i="54"/>
  <c r="BM54" i="54"/>
  <c r="BN54" i="54"/>
  <c r="BO54" i="54"/>
  <c r="BP54" i="54"/>
  <c r="BQ54" i="54"/>
  <c r="BR54" i="54"/>
  <c r="BS54" i="54"/>
  <c r="BT54" i="54"/>
  <c r="AO55" i="54"/>
  <c r="AP55" i="54"/>
  <c r="AQ55" i="54"/>
  <c r="AR55" i="54"/>
  <c r="AS55" i="54"/>
  <c r="AT55" i="54"/>
  <c r="AU55" i="54"/>
  <c r="AV55" i="54"/>
  <c r="AW55" i="54"/>
  <c r="AX55" i="54"/>
  <c r="AY55" i="54"/>
  <c r="AZ55" i="54"/>
  <c r="BA55" i="54"/>
  <c r="BB55" i="54"/>
  <c r="BC55" i="54"/>
  <c r="BD55" i="54"/>
  <c r="BE55" i="54"/>
  <c r="BF55" i="54"/>
  <c r="BG55" i="54"/>
  <c r="BH55" i="54"/>
  <c r="BI55" i="54"/>
  <c r="BJ55" i="54"/>
  <c r="BK55" i="54"/>
  <c r="BL55" i="54"/>
  <c r="BM55" i="54"/>
  <c r="BN55" i="54"/>
  <c r="BO55" i="54"/>
  <c r="BP55" i="54"/>
  <c r="BQ55" i="54"/>
  <c r="BR55" i="54"/>
  <c r="BS55" i="54"/>
  <c r="BT55" i="54"/>
  <c r="AO56" i="54"/>
  <c r="AP56" i="54"/>
  <c r="AQ56" i="54"/>
  <c r="AR56" i="54"/>
  <c r="AS56" i="54"/>
  <c r="AT56" i="54"/>
  <c r="AU56" i="54"/>
  <c r="AV56" i="54"/>
  <c r="AW56" i="54"/>
  <c r="AX56" i="54"/>
  <c r="AY56" i="54"/>
  <c r="AZ56" i="54"/>
  <c r="BA56" i="54"/>
  <c r="BB56" i="54"/>
  <c r="BC56" i="54"/>
  <c r="BD56" i="54"/>
  <c r="BE56" i="54"/>
  <c r="BF56" i="54"/>
  <c r="BG56" i="54"/>
  <c r="BH56" i="54"/>
  <c r="BI56" i="54"/>
  <c r="BJ56" i="54"/>
  <c r="BK56" i="54"/>
  <c r="BL56" i="54"/>
  <c r="BM56" i="54"/>
  <c r="BN56" i="54"/>
  <c r="BO56" i="54"/>
  <c r="BP56" i="54"/>
  <c r="BQ56" i="54"/>
  <c r="BR56" i="54"/>
  <c r="BS56" i="54"/>
  <c r="BT56" i="54"/>
  <c r="AO57" i="54"/>
  <c r="AP57" i="54"/>
  <c r="AQ57" i="54"/>
  <c r="AR57" i="54"/>
  <c r="AS57" i="54"/>
  <c r="AT57" i="54"/>
  <c r="AU57" i="54"/>
  <c r="AV57" i="54"/>
  <c r="AW57" i="54"/>
  <c r="AX57" i="54"/>
  <c r="AY57" i="54"/>
  <c r="AZ57" i="54"/>
  <c r="BA57" i="54"/>
  <c r="BB57" i="54"/>
  <c r="BC57" i="54"/>
  <c r="BD57" i="54"/>
  <c r="BE57" i="54"/>
  <c r="BF57" i="54"/>
  <c r="BG57" i="54"/>
  <c r="BH57" i="54"/>
  <c r="BI57" i="54"/>
  <c r="BJ57" i="54"/>
  <c r="BK57" i="54"/>
  <c r="BL57" i="54"/>
  <c r="BM57" i="54"/>
  <c r="BN57" i="54"/>
  <c r="BO57" i="54"/>
  <c r="BP57" i="54"/>
  <c r="BQ57" i="54"/>
  <c r="BR57" i="54"/>
  <c r="BS57" i="54"/>
  <c r="BT57" i="54"/>
  <c r="AO58" i="54"/>
  <c r="AP58" i="54"/>
  <c r="AQ58" i="54"/>
  <c r="AR58" i="54"/>
  <c r="AS58" i="54"/>
  <c r="AT58" i="54"/>
  <c r="AU58" i="54"/>
  <c r="AV58" i="54"/>
  <c r="AW58" i="54"/>
  <c r="AX58" i="54"/>
  <c r="AY58" i="54"/>
  <c r="AZ58" i="54"/>
  <c r="BA58" i="54"/>
  <c r="BB58" i="54"/>
  <c r="BC58" i="54"/>
  <c r="BD58" i="54"/>
  <c r="BE58" i="54"/>
  <c r="BF58" i="54"/>
  <c r="BG58" i="54"/>
  <c r="BH58" i="54"/>
  <c r="BI58" i="54"/>
  <c r="BJ58" i="54"/>
  <c r="BK58" i="54"/>
  <c r="BL58" i="54"/>
  <c r="BM58" i="54"/>
  <c r="BN58" i="54"/>
  <c r="BO58" i="54"/>
  <c r="BP58" i="54"/>
  <c r="BQ58" i="54"/>
  <c r="BR58" i="54"/>
  <c r="BS58" i="54"/>
  <c r="BT58" i="54"/>
  <c r="AO59" i="54"/>
  <c r="AP59" i="54"/>
  <c r="AQ59" i="54"/>
  <c r="AR59" i="54"/>
  <c r="AS59" i="54"/>
  <c r="AT59" i="54"/>
  <c r="AU59" i="54"/>
  <c r="AV59" i="54"/>
  <c r="AW59" i="54"/>
  <c r="AX59" i="54"/>
  <c r="AY59" i="54"/>
  <c r="AZ59" i="54"/>
  <c r="BA59" i="54"/>
  <c r="BB59" i="54"/>
  <c r="BC59" i="54"/>
  <c r="BD59" i="54"/>
  <c r="BE59" i="54"/>
  <c r="BF59" i="54"/>
  <c r="BG59" i="54"/>
  <c r="BH59" i="54"/>
  <c r="BI59" i="54"/>
  <c r="BJ59" i="54"/>
  <c r="BK59" i="54"/>
  <c r="BL59" i="54"/>
  <c r="BM59" i="54"/>
  <c r="BN59" i="54"/>
  <c r="BO59" i="54"/>
  <c r="BP59" i="54"/>
  <c r="BQ59" i="54"/>
  <c r="BR59" i="54"/>
  <c r="BS59" i="54"/>
  <c r="BT59" i="54"/>
  <c r="AO60" i="54"/>
  <c r="AP60" i="54"/>
  <c r="AQ60" i="54"/>
  <c r="AR60" i="54"/>
  <c r="AS60" i="54"/>
  <c r="AT60" i="54"/>
  <c r="AU60" i="54"/>
  <c r="AV60" i="54"/>
  <c r="AW60" i="54"/>
  <c r="AX60" i="54"/>
  <c r="AY60" i="54"/>
  <c r="AZ60" i="54"/>
  <c r="BA60" i="54"/>
  <c r="BB60" i="54"/>
  <c r="BC60" i="54"/>
  <c r="BD60" i="54"/>
  <c r="BE60" i="54"/>
  <c r="BF60" i="54"/>
  <c r="BG60" i="54"/>
  <c r="BH60" i="54"/>
  <c r="BI60" i="54"/>
  <c r="BJ60" i="54"/>
  <c r="BK60" i="54"/>
  <c r="BL60" i="54"/>
  <c r="BM60" i="54"/>
  <c r="BN60" i="54"/>
  <c r="BO60" i="54"/>
  <c r="BP60" i="54"/>
  <c r="BQ60" i="54"/>
  <c r="BR60" i="54"/>
  <c r="BS60" i="54"/>
  <c r="BT60" i="54"/>
  <c r="AO61" i="54"/>
  <c r="AP61" i="54"/>
  <c r="AQ61" i="54"/>
  <c r="AR61" i="54"/>
  <c r="AS61" i="54"/>
  <c r="AT61" i="54"/>
  <c r="AU61" i="54"/>
  <c r="AV61" i="54"/>
  <c r="AW61" i="54"/>
  <c r="AX61" i="54"/>
  <c r="AY61" i="54"/>
  <c r="AZ61" i="54"/>
  <c r="BA61" i="54"/>
  <c r="BB61" i="54"/>
  <c r="BC61" i="54"/>
  <c r="BD61" i="54"/>
  <c r="BE61" i="54"/>
  <c r="BF61" i="54"/>
  <c r="BG61" i="54"/>
  <c r="BH61" i="54"/>
  <c r="BI61" i="54"/>
  <c r="BJ61" i="54"/>
  <c r="BK61" i="54"/>
  <c r="BL61" i="54"/>
  <c r="BM61" i="54"/>
  <c r="BN61" i="54"/>
  <c r="BO61" i="54"/>
  <c r="BP61" i="54"/>
  <c r="BQ61" i="54"/>
  <c r="BR61" i="54"/>
  <c r="BS61" i="54"/>
  <c r="BT61" i="54"/>
  <c r="AO62" i="54"/>
  <c r="AP62" i="54"/>
  <c r="AQ62" i="54"/>
  <c r="AR62" i="54"/>
  <c r="AS62" i="54"/>
  <c r="AT62" i="54"/>
  <c r="AU62" i="54"/>
  <c r="AV62" i="54"/>
  <c r="AW62" i="54"/>
  <c r="AX62" i="54"/>
  <c r="AY62" i="54"/>
  <c r="AZ62" i="54"/>
  <c r="BA62" i="54"/>
  <c r="BB62" i="54"/>
  <c r="BC62" i="54"/>
  <c r="BD62" i="54"/>
  <c r="BE62" i="54"/>
  <c r="BF62" i="54"/>
  <c r="BG62" i="54"/>
  <c r="BH62" i="54"/>
  <c r="BI62" i="54"/>
  <c r="BJ62" i="54"/>
  <c r="BK62" i="54"/>
  <c r="BL62" i="54"/>
  <c r="BM62" i="54"/>
  <c r="BN62" i="54"/>
  <c r="BO62" i="54"/>
  <c r="BP62" i="54"/>
  <c r="BQ62" i="54"/>
  <c r="BR62" i="54"/>
  <c r="BS62" i="54"/>
  <c r="BT62" i="54"/>
  <c r="AO63" i="54"/>
  <c r="AP63" i="54"/>
  <c r="AQ63" i="54"/>
  <c r="AR63" i="54"/>
  <c r="AS63" i="54"/>
  <c r="AT63" i="54"/>
  <c r="AU63" i="54"/>
  <c r="AV63" i="54"/>
  <c r="AW63" i="54"/>
  <c r="AX63" i="54"/>
  <c r="AY63" i="54"/>
  <c r="AZ63" i="54"/>
  <c r="BA63" i="54"/>
  <c r="BB63" i="54"/>
  <c r="BC63" i="54"/>
  <c r="BD63" i="54"/>
  <c r="BE63" i="54"/>
  <c r="BF63" i="54"/>
  <c r="BG63" i="54"/>
  <c r="BH63" i="54"/>
  <c r="BI63" i="54"/>
  <c r="BJ63" i="54"/>
  <c r="BK63" i="54"/>
  <c r="BL63" i="54"/>
  <c r="BM63" i="54"/>
  <c r="BN63" i="54"/>
  <c r="BO63" i="54"/>
  <c r="BP63" i="54"/>
  <c r="BQ63" i="54"/>
  <c r="BR63" i="54"/>
  <c r="BS63" i="54"/>
  <c r="BT63" i="54"/>
  <c r="AO64" i="54"/>
  <c r="AP64" i="54"/>
  <c r="AQ64" i="54"/>
  <c r="AR64" i="54"/>
  <c r="AS64" i="54"/>
  <c r="AT64" i="54"/>
  <c r="AU64" i="54"/>
  <c r="AV64" i="54"/>
  <c r="AW64" i="54"/>
  <c r="AX64" i="54"/>
  <c r="AY64" i="54"/>
  <c r="AZ64" i="54"/>
  <c r="BA64" i="54"/>
  <c r="BB64" i="54"/>
  <c r="BC64" i="54"/>
  <c r="BD64" i="54"/>
  <c r="BE64" i="54"/>
  <c r="BF64" i="54"/>
  <c r="BG64" i="54"/>
  <c r="BH64" i="54"/>
  <c r="BI64" i="54"/>
  <c r="BJ64" i="54"/>
  <c r="BK64" i="54"/>
  <c r="BL64" i="54"/>
  <c r="BM64" i="54"/>
  <c r="BN64" i="54"/>
  <c r="BO64" i="54"/>
  <c r="BP64" i="54"/>
  <c r="BQ64" i="54"/>
  <c r="BR64" i="54"/>
  <c r="BS64" i="54"/>
  <c r="BT64" i="54"/>
  <c r="AO65" i="54"/>
  <c r="AP65" i="54"/>
  <c r="AQ65" i="54"/>
  <c r="AR65" i="54"/>
  <c r="AS65" i="54"/>
  <c r="AT65" i="54"/>
  <c r="AU65" i="54"/>
  <c r="AV65" i="54"/>
  <c r="AW65" i="54"/>
  <c r="AX65" i="54"/>
  <c r="AY65" i="54"/>
  <c r="AZ65" i="54"/>
  <c r="BA65" i="54"/>
  <c r="BB65" i="54"/>
  <c r="BC65" i="54"/>
  <c r="BD65" i="54"/>
  <c r="BE65" i="54"/>
  <c r="BF65" i="54"/>
  <c r="BG65" i="54"/>
  <c r="BH65" i="54"/>
  <c r="BI65" i="54"/>
  <c r="BJ65" i="54"/>
  <c r="BK65" i="54"/>
  <c r="BL65" i="54"/>
  <c r="BM65" i="54"/>
  <c r="BN65" i="54"/>
  <c r="BO65" i="54"/>
  <c r="BP65" i="54"/>
  <c r="BQ65" i="54"/>
  <c r="BR65" i="54"/>
  <c r="BS65" i="54"/>
  <c r="BT65" i="54"/>
  <c r="AO66" i="54"/>
  <c r="AP66" i="54"/>
  <c r="AQ66" i="54"/>
  <c r="AR66" i="54"/>
  <c r="AS66" i="54"/>
  <c r="AT66" i="54"/>
  <c r="AU66" i="54"/>
  <c r="AV66" i="54"/>
  <c r="AW66" i="54"/>
  <c r="AX66" i="54"/>
  <c r="AY66" i="54"/>
  <c r="AZ66" i="54"/>
  <c r="BA66" i="54"/>
  <c r="BB66" i="54"/>
  <c r="BC66" i="54"/>
  <c r="BD66" i="54"/>
  <c r="BE66" i="54"/>
  <c r="BF66" i="54"/>
  <c r="BG66" i="54"/>
  <c r="BH66" i="54"/>
  <c r="BI66" i="54"/>
  <c r="BJ66" i="54"/>
  <c r="BK66" i="54"/>
  <c r="BL66" i="54"/>
  <c r="BM66" i="54"/>
  <c r="BN66" i="54"/>
  <c r="BO66" i="54"/>
  <c r="BP66" i="54"/>
  <c r="BQ66" i="54"/>
  <c r="BR66" i="54"/>
  <c r="BS66" i="54"/>
  <c r="BT66" i="54"/>
  <c r="AO67" i="54"/>
  <c r="AP67" i="54"/>
  <c r="AQ67" i="54"/>
  <c r="AR67" i="54"/>
  <c r="AS67" i="54"/>
  <c r="AT67" i="54"/>
  <c r="AU67" i="54"/>
  <c r="AV67" i="54"/>
  <c r="AW67" i="54"/>
  <c r="AX67" i="54"/>
  <c r="AY67" i="54"/>
  <c r="AZ67" i="54"/>
  <c r="BA67" i="54"/>
  <c r="BB67" i="54"/>
  <c r="BC67" i="54"/>
  <c r="BD67" i="54"/>
  <c r="BE67" i="54"/>
  <c r="BF67" i="54"/>
  <c r="BG67" i="54"/>
  <c r="BH67" i="54"/>
  <c r="BI67" i="54"/>
  <c r="BJ67" i="54"/>
  <c r="BK67" i="54"/>
  <c r="BL67" i="54"/>
  <c r="BM67" i="54"/>
  <c r="BN67" i="54"/>
  <c r="BO67" i="54"/>
  <c r="BP67" i="54"/>
  <c r="BQ67" i="54"/>
  <c r="BR67" i="54"/>
  <c r="BS67" i="54"/>
  <c r="BT67" i="54"/>
  <c r="AO68" i="54"/>
  <c r="AP68" i="54"/>
  <c r="AQ68" i="54"/>
  <c r="AR68" i="54"/>
  <c r="AS68" i="54"/>
  <c r="AT68" i="54"/>
  <c r="AU68" i="54"/>
  <c r="AV68" i="54"/>
  <c r="AW68" i="54"/>
  <c r="AX68" i="54"/>
  <c r="AY68" i="54"/>
  <c r="AZ68" i="54"/>
  <c r="BA68" i="54"/>
  <c r="BB68" i="54"/>
  <c r="BC68" i="54"/>
  <c r="BD68" i="54"/>
  <c r="BE68" i="54"/>
  <c r="BF68" i="54"/>
  <c r="BG68" i="54"/>
  <c r="BH68" i="54"/>
  <c r="BI68" i="54"/>
  <c r="BJ68" i="54"/>
  <c r="BK68" i="54"/>
  <c r="BL68" i="54"/>
  <c r="BM68" i="54"/>
  <c r="BN68" i="54"/>
  <c r="BO68" i="54"/>
  <c r="BP68" i="54"/>
  <c r="BQ68" i="54"/>
  <c r="BR68" i="54"/>
  <c r="BS68" i="54"/>
  <c r="BT68" i="54"/>
  <c r="AO69" i="54"/>
  <c r="AP69" i="54"/>
  <c r="AQ69" i="54"/>
  <c r="AR69" i="54"/>
  <c r="AS69" i="54"/>
  <c r="AT69" i="54"/>
  <c r="AU69" i="54"/>
  <c r="AV69" i="54"/>
  <c r="AW69" i="54"/>
  <c r="AX69" i="54"/>
  <c r="AY69" i="54"/>
  <c r="AZ69" i="54"/>
  <c r="BA69" i="54"/>
  <c r="BB69" i="54"/>
  <c r="BC69" i="54"/>
  <c r="BD69" i="54"/>
  <c r="BE69" i="54"/>
  <c r="BF69" i="54"/>
  <c r="BG69" i="54"/>
  <c r="BH69" i="54"/>
  <c r="BI69" i="54"/>
  <c r="BJ69" i="54"/>
  <c r="BK69" i="54"/>
  <c r="BL69" i="54"/>
  <c r="BM69" i="54"/>
  <c r="BN69" i="54"/>
  <c r="BO69" i="54"/>
  <c r="BP69" i="54"/>
  <c r="BQ69" i="54"/>
  <c r="BR69" i="54"/>
  <c r="BS69" i="54"/>
  <c r="BT69" i="54"/>
  <c r="BT6" i="54"/>
  <c r="BS6" i="54"/>
  <c r="BR6" i="54"/>
  <c r="BQ6" i="54"/>
  <c r="BP6" i="54"/>
  <c r="BO6" i="54"/>
  <c r="BN6" i="54"/>
  <c r="BM6" i="54"/>
  <c r="BL6" i="54"/>
  <c r="BK6" i="54"/>
  <c r="BJ6" i="54"/>
  <c r="BI6" i="54"/>
  <c r="BH6" i="54"/>
  <c r="BG6" i="54"/>
  <c r="BF6" i="54"/>
  <c r="BE6" i="54"/>
  <c r="BD6" i="54"/>
  <c r="BC6" i="54"/>
  <c r="BB6" i="54"/>
  <c r="BA6" i="54"/>
  <c r="AZ6" i="54"/>
  <c r="AY6" i="54"/>
  <c r="AX6" i="54"/>
  <c r="AW6" i="54"/>
  <c r="AV6" i="54"/>
  <c r="AU6" i="54"/>
  <c r="AT6" i="54"/>
  <c r="AS6" i="54"/>
  <c r="AR6" i="54"/>
  <c r="AQ6" i="54"/>
  <c r="AP6" i="54"/>
  <c r="AO6" i="54"/>
  <c r="CQ69" i="68"/>
  <c r="CP69" i="68"/>
  <c r="CO69" i="68"/>
  <c r="CN69" i="68"/>
  <c r="CM69" i="68"/>
  <c r="CL69" i="68"/>
  <c r="CK69" i="68"/>
  <c r="CJ69" i="68"/>
  <c r="CI69" i="68"/>
  <c r="CH69" i="68"/>
  <c r="CG69" i="68"/>
  <c r="CF69" i="68"/>
  <c r="CE69" i="68"/>
  <c r="CD69" i="68"/>
  <c r="CC69" i="68"/>
  <c r="CB69" i="68"/>
  <c r="CA69" i="68"/>
  <c r="BZ69" i="68"/>
  <c r="BY69" i="68"/>
  <c r="BX69" i="68"/>
  <c r="BW69" i="68"/>
  <c r="BV69" i="68"/>
  <c r="BU69" i="68"/>
  <c r="BT69" i="68"/>
  <c r="BS69" i="68"/>
  <c r="BR69" i="68"/>
  <c r="BQ69" i="68"/>
  <c r="BP69" i="68"/>
  <c r="BO69" i="68"/>
  <c r="BN69" i="68"/>
  <c r="BM69" i="68"/>
  <c r="BL69" i="68"/>
  <c r="BK69" i="68"/>
  <c r="BJ69" i="68"/>
  <c r="BI69" i="68"/>
  <c r="BH69" i="68"/>
  <c r="BG69" i="68"/>
  <c r="BF69" i="68"/>
  <c r="BE69" i="68"/>
  <c r="BD69" i="68"/>
  <c r="BC69" i="68"/>
  <c r="BB69" i="68"/>
  <c r="BA69" i="68"/>
  <c r="AZ69" i="68"/>
  <c r="CQ68" i="68"/>
  <c r="CP68" i="68"/>
  <c r="CO68" i="68"/>
  <c r="CN68" i="68"/>
  <c r="CM68" i="68"/>
  <c r="CL68" i="68"/>
  <c r="CK68" i="68"/>
  <c r="CJ68" i="68"/>
  <c r="CI68" i="68"/>
  <c r="CH68" i="68"/>
  <c r="CG68" i="68"/>
  <c r="CF68" i="68"/>
  <c r="CE68" i="68"/>
  <c r="CD68" i="68"/>
  <c r="CC68" i="68"/>
  <c r="CB68" i="68"/>
  <c r="CA68" i="68"/>
  <c r="BZ68" i="68"/>
  <c r="BY68" i="68"/>
  <c r="BX68" i="68"/>
  <c r="BW68" i="68"/>
  <c r="BV68" i="68"/>
  <c r="BU68" i="68"/>
  <c r="BT68" i="68"/>
  <c r="BS68" i="68"/>
  <c r="BR68" i="68"/>
  <c r="BQ68" i="68"/>
  <c r="BP68" i="68"/>
  <c r="BO68" i="68"/>
  <c r="BN68" i="68"/>
  <c r="BM68" i="68"/>
  <c r="BL68" i="68"/>
  <c r="BK68" i="68"/>
  <c r="BJ68" i="68"/>
  <c r="BI68" i="68"/>
  <c r="BH68" i="68"/>
  <c r="BG68" i="68"/>
  <c r="BF68" i="68"/>
  <c r="BE68" i="68"/>
  <c r="BD68" i="68"/>
  <c r="BC68" i="68"/>
  <c r="BB68" i="68"/>
  <c r="BA68" i="68"/>
  <c r="AZ68" i="68"/>
  <c r="CQ67" i="68"/>
  <c r="CP67" i="68"/>
  <c r="CO67" i="68"/>
  <c r="CN67" i="68"/>
  <c r="CM67" i="68"/>
  <c r="CL67" i="68"/>
  <c r="CK67" i="68"/>
  <c r="CJ67" i="68"/>
  <c r="CI67" i="68"/>
  <c r="CH67" i="68"/>
  <c r="CG67" i="68"/>
  <c r="CF67" i="68"/>
  <c r="CE67" i="68"/>
  <c r="CD67" i="68"/>
  <c r="CC67" i="68"/>
  <c r="CB67" i="68"/>
  <c r="CA67" i="68"/>
  <c r="BZ67" i="68"/>
  <c r="BY67" i="68"/>
  <c r="BX67" i="68"/>
  <c r="BW67" i="68"/>
  <c r="BV67" i="68"/>
  <c r="BU67" i="68"/>
  <c r="BT67" i="68"/>
  <c r="BS67" i="68"/>
  <c r="BR67" i="68"/>
  <c r="BQ67" i="68"/>
  <c r="BP67" i="68"/>
  <c r="BO67" i="68"/>
  <c r="BN67" i="68"/>
  <c r="BM67" i="68"/>
  <c r="BL67" i="68"/>
  <c r="BK67" i="68"/>
  <c r="BJ67" i="68"/>
  <c r="BI67" i="68"/>
  <c r="BH67" i="68"/>
  <c r="BG67" i="68"/>
  <c r="BF67" i="68"/>
  <c r="BE67" i="68"/>
  <c r="BD67" i="68"/>
  <c r="BC67" i="68"/>
  <c r="BB67" i="68"/>
  <c r="BA67" i="68"/>
  <c r="AZ67" i="68"/>
  <c r="CQ66" i="68"/>
  <c r="CP66" i="68"/>
  <c r="CO66" i="68"/>
  <c r="CN66" i="68"/>
  <c r="CM66" i="68"/>
  <c r="CL66" i="68"/>
  <c r="CK66" i="68"/>
  <c r="CJ66" i="68"/>
  <c r="CI66" i="68"/>
  <c r="CH66" i="68"/>
  <c r="CG66" i="68"/>
  <c r="CF66" i="68"/>
  <c r="CE66" i="68"/>
  <c r="CD66" i="68"/>
  <c r="CC66" i="68"/>
  <c r="CB66" i="68"/>
  <c r="CA66" i="68"/>
  <c r="BZ66" i="68"/>
  <c r="BY66" i="68"/>
  <c r="BX66" i="68"/>
  <c r="BW66" i="68"/>
  <c r="BV66" i="68"/>
  <c r="BU66" i="68"/>
  <c r="BT66" i="68"/>
  <c r="BS66" i="68"/>
  <c r="BR66" i="68"/>
  <c r="BQ66" i="68"/>
  <c r="BP66" i="68"/>
  <c r="BO66" i="68"/>
  <c r="BN66" i="68"/>
  <c r="BM66" i="68"/>
  <c r="BL66" i="68"/>
  <c r="BK66" i="68"/>
  <c r="BJ66" i="68"/>
  <c r="BI66" i="68"/>
  <c r="BH66" i="68"/>
  <c r="BG66" i="68"/>
  <c r="BF66" i="68"/>
  <c r="BE66" i="68"/>
  <c r="BD66" i="68"/>
  <c r="BC66" i="68"/>
  <c r="BB66" i="68"/>
  <c r="BA66" i="68"/>
  <c r="AZ66" i="68"/>
  <c r="CQ65" i="68"/>
  <c r="CP65" i="68"/>
  <c r="CO65" i="68"/>
  <c r="CN65" i="68"/>
  <c r="CM65" i="68"/>
  <c r="CL65" i="68"/>
  <c r="CK65" i="68"/>
  <c r="CJ65" i="68"/>
  <c r="CI65" i="68"/>
  <c r="CH65" i="68"/>
  <c r="CG65" i="68"/>
  <c r="CF65" i="68"/>
  <c r="CE65" i="68"/>
  <c r="CD65" i="68"/>
  <c r="CC65" i="68"/>
  <c r="CB65" i="68"/>
  <c r="CA65" i="68"/>
  <c r="BZ65" i="68"/>
  <c r="BY65" i="68"/>
  <c r="BX65" i="68"/>
  <c r="BW65" i="68"/>
  <c r="BV65" i="68"/>
  <c r="BU65" i="68"/>
  <c r="BT65" i="68"/>
  <c r="BS65" i="68"/>
  <c r="BR65" i="68"/>
  <c r="BQ65" i="68"/>
  <c r="BP65" i="68"/>
  <c r="BO65" i="68"/>
  <c r="BN65" i="68"/>
  <c r="BM65" i="68"/>
  <c r="BL65" i="68"/>
  <c r="BK65" i="68"/>
  <c r="BJ65" i="68"/>
  <c r="BI65" i="68"/>
  <c r="BH65" i="68"/>
  <c r="BG65" i="68"/>
  <c r="BF65" i="68"/>
  <c r="BE65" i="68"/>
  <c r="BD65" i="68"/>
  <c r="BC65" i="68"/>
  <c r="BB65" i="68"/>
  <c r="BA65" i="68"/>
  <c r="AZ65" i="68"/>
  <c r="CQ64" i="68"/>
  <c r="CP64" i="68"/>
  <c r="CO64" i="68"/>
  <c r="CN64" i="68"/>
  <c r="CM64" i="68"/>
  <c r="CL64" i="68"/>
  <c r="CK64" i="68"/>
  <c r="CJ64" i="68"/>
  <c r="CI64" i="68"/>
  <c r="CH64" i="68"/>
  <c r="CG64" i="68"/>
  <c r="CF64" i="68"/>
  <c r="CE64" i="68"/>
  <c r="CD64" i="68"/>
  <c r="CC64" i="68"/>
  <c r="CB64" i="68"/>
  <c r="CA64" i="68"/>
  <c r="BZ64" i="68"/>
  <c r="BY64" i="68"/>
  <c r="BX64" i="68"/>
  <c r="BW64" i="68"/>
  <c r="BV64" i="68"/>
  <c r="BU64" i="68"/>
  <c r="BT64" i="68"/>
  <c r="BS64" i="68"/>
  <c r="BR64" i="68"/>
  <c r="BQ64" i="68"/>
  <c r="BP64" i="68"/>
  <c r="BO64" i="68"/>
  <c r="BN64" i="68"/>
  <c r="BM64" i="68"/>
  <c r="BL64" i="68"/>
  <c r="BK64" i="68"/>
  <c r="BJ64" i="68"/>
  <c r="BI64" i="68"/>
  <c r="BH64" i="68"/>
  <c r="BG64" i="68"/>
  <c r="BF64" i="68"/>
  <c r="BE64" i="68"/>
  <c r="BD64" i="68"/>
  <c r="BC64" i="68"/>
  <c r="BB64" i="68"/>
  <c r="BA64" i="68"/>
  <c r="AZ64" i="68"/>
  <c r="CQ63" i="68"/>
  <c r="CP63" i="68"/>
  <c r="CO63" i="68"/>
  <c r="CN63" i="68"/>
  <c r="CM63" i="68"/>
  <c r="CL63" i="68"/>
  <c r="CK63" i="68"/>
  <c r="CJ63" i="68"/>
  <c r="CI63" i="68"/>
  <c r="CH63" i="68"/>
  <c r="CG63" i="68"/>
  <c r="CF63" i="68"/>
  <c r="CE63" i="68"/>
  <c r="CD63" i="68"/>
  <c r="CC63" i="68"/>
  <c r="CB63" i="68"/>
  <c r="CA63" i="68"/>
  <c r="BZ63" i="68"/>
  <c r="BY63" i="68"/>
  <c r="BX63" i="68"/>
  <c r="BW63" i="68"/>
  <c r="BV63" i="68"/>
  <c r="BU63" i="68"/>
  <c r="BT63" i="68"/>
  <c r="BS63" i="68"/>
  <c r="BR63" i="68"/>
  <c r="BQ63" i="68"/>
  <c r="BP63" i="68"/>
  <c r="BO63" i="68"/>
  <c r="BN63" i="68"/>
  <c r="BM63" i="68"/>
  <c r="BL63" i="68"/>
  <c r="BK63" i="68"/>
  <c r="BJ63" i="68"/>
  <c r="BI63" i="68"/>
  <c r="BH63" i="68"/>
  <c r="BG63" i="68"/>
  <c r="BF63" i="68"/>
  <c r="BE63" i="68"/>
  <c r="BD63" i="68"/>
  <c r="BC63" i="68"/>
  <c r="BB63" i="68"/>
  <c r="BA63" i="68"/>
  <c r="AZ63" i="68"/>
  <c r="CQ62" i="68"/>
  <c r="CP62" i="68"/>
  <c r="CO62" i="68"/>
  <c r="CN62" i="68"/>
  <c r="CM62" i="68"/>
  <c r="CL62" i="68"/>
  <c r="CK62" i="68"/>
  <c r="CJ62" i="68"/>
  <c r="CI62" i="68"/>
  <c r="CH62" i="68"/>
  <c r="CG62" i="68"/>
  <c r="CF62" i="68"/>
  <c r="CE62" i="68"/>
  <c r="CD62" i="68"/>
  <c r="CC62" i="68"/>
  <c r="CB62" i="68"/>
  <c r="CA62" i="68"/>
  <c r="BZ62" i="68"/>
  <c r="BY62" i="68"/>
  <c r="BX62" i="68"/>
  <c r="BW62" i="68"/>
  <c r="BV62" i="68"/>
  <c r="BU62" i="68"/>
  <c r="BT62" i="68"/>
  <c r="BS62" i="68"/>
  <c r="BR62" i="68"/>
  <c r="BQ62" i="68"/>
  <c r="BP62" i="68"/>
  <c r="BO62" i="68"/>
  <c r="BN62" i="68"/>
  <c r="BM62" i="68"/>
  <c r="BL62" i="68"/>
  <c r="BK62" i="68"/>
  <c r="BJ62" i="68"/>
  <c r="BI62" i="68"/>
  <c r="BH62" i="68"/>
  <c r="BG62" i="68"/>
  <c r="BF62" i="68"/>
  <c r="BE62" i="68"/>
  <c r="BD62" i="68"/>
  <c r="BC62" i="68"/>
  <c r="BB62" i="68"/>
  <c r="BA62" i="68"/>
  <c r="AZ62" i="68"/>
  <c r="CQ61" i="68"/>
  <c r="CP61" i="68"/>
  <c r="CO61" i="68"/>
  <c r="CN61" i="68"/>
  <c r="CM61" i="68"/>
  <c r="CL61" i="68"/>
  <c r="CK61" i="68"/>
  <c r="CJ61" i="68"/>
  <c r="CI61" i="68"/>
  <c r="CH61" i="68"/>
  <c r="CG61" i="68"/>
  <c r="CF61" i="68"/>
  <c r="CE61" i="68"/>
  <c r="CD61" i="68"/>
  <c r="CC61" i="68"/>
  <c r="CB61" i="68"/>
  <c r="CA61" i="68"/>
  <c r="BZ61" i="68"/>
  <c r="BY61" i="68"/>
  <c r="BX61" i="68"/>
  <c r="BW61" i="68"/>
  <c r="BV61" i="68"/>
  <c r="BU61" i="68"/>
  <c r="BT61" i="68"/>
  <c r="BS61" i="68"/>
  <c r="BR61" i="68"/>
  <c r="BQ61" i="68"/>
  <c r="BP61" i="68"/>
  <c r="BO61" i="68"/>
  <c r="BN61" i="68"/>
  <c r="BM61" i="68"/>
  <c r="BL61" i="68"/>
  <c r="BK61" i="68"/>
  <c r="BJ61" i="68"/>
  <c r="BI61" i="68"/>
  <c r="BH61" i="68"/>
  <c r="BG61" i="68"/>
  <c r="BF61" i="68"/>
  <c r="BE61" i="68"/>
  <c r="BD61" i="68"/>
  <c r="BC61" i="68"/>
  <c r="BB61" i="68"/>
  <c r="BA61" i="68"/>
  <c r="AZ61" i="68"/>
  <c r="CQ60" i="68"/>
  <c r="CP60" i="68"/>
  <c r="CO60" i="68"/>
  <c r="CN60" i="68"/>
  <c r="CM60" i="68"/>
  <c r="CL60" i="68"/>
  <c r="CK60" i="68"/>
  <c r="CJ60" i="68"/>
  <c r="CI60" i="68"/>
  <c r="CH60" i="68"/>
  <c r="CG60" i="68"/>
  <c r="CF60" i="68"/>
  <c r="CE60" i="68"/>
  <c r="CD60" i="68"/>
  <c r="CC60" i="68"/>
  <c r="CB60" i="68"/>
  <c r="CA60" i="68"/>
  <c r="BZ60" i="68"/>
  <c r="BY60" i="68"/>
  <c r="BX60" i="68"/>
  <c r="BW60" i="68"/>
  <c r="BV60" i="68"/>
  <c r="BU60" i="68"/>
  <c r="BT60" i="68"/>
  <c r="BS60" i="68"/>
  <c r="BR60" i="68"/>
  <c r="BQ60" i="68"/>
  <c r="BP60" i="68"/>
  <c r="BO60" i="68"/>
  <c r="BN60" i="68"/>
  <c r="BM60" i="68"/>
  <c r="BL60" i="68"/>
  <c r="BK60" i="68"/>
  <c r="BJ60" i="68"/>
  <c r="BI60" i="68"/>
  <c r="BH60" i="68"/>
  <c r="BG60" i="68"/>
  <c r="BF60" i="68"/>
  <c r="BE60" i="68"/>
  <c r="BD60" i="68"/>
  <c r="BC60" i="68"/>
  <c r="BB60" i="68"/>
  <c r="BA60" i="68"/>
  <c r="AZ60" i="68"/>
  <c r="CQ59" i="68"/>
  <c r="CP59" i="68"/>
  <c r="CO59" i="68"/>
  <c r="CN59" i="68"/>
  <c r="CM59" i="68"/>
  <c r="CL59" i="68"/>
  <c r="CK59" i="68"/>
  <c r="CJ59" i="68"/>
  <c r="CI59" i="68"/>
  <c r="CH59" i="68"/>
  <c r="CG59" i="68"/>
  <c r="CF59" i="68"/>
  <c r="CE59" i="68"/>
  <c r="CD59" i="68"/>
  <c r="CC59" i="68"/>
  <c r="CB59" i="68"/>
  <c r="CA59" i="68"/>
  <c r="BZ59" i="68"/>
  <c r="BY59" i="68"/>
  <c r="BX59" i="68"/>
  <c r="BW59" i="68"/>
  <c r="BV59" i="68"/>
  <c r="BU59" i="68"/>
  <c r="BT59" i="68"/>
  <c r="BS59" i="68"/>
  <c r="BR59" i="68"/>
  <c r="BQ59" i="68"/>
  <c r="BP59" i="68"/>
  <c r="BO59" i="68"/>
  <c r="BN59" i="68"/>
  <c r="BM59" i="68"/>
  <c r="BL59" i="68"/>
  <c r="BK59" i="68"/>
  <c r="BJ59" i="68"/>
  <c r="BI59" i="68"/>
  <c r="BH59" i="68"/>
  <c r="BG59" i="68"/>
  <c r="BF59" i="68"/>
  <c r="BE59" i="68"/>
  <c r="BD59" i="68"/>
  <c r="BC59" i="68"/>
  <c r="BB59" i="68"/>
  <c r="BA59" i="68"/>
  <c r="AZ59" i="68"/>
  <c r="CQ58" i="68"/>
  <c r="CP58" i="68"/>
  <c r="CO58" i="68"/>
  <c r="CN58" i="68"/>
  <c r="CM58" i="68"/>
  <c r="CL58" i="68"/>
  <c r="CK58" i="68"/>
  <c r="CJ58" i="68"/>
  <c r="CI58" i="68"/>
  <c r="CH58" i="68"/>
  <c r="CG58" i="68"/>
  <c r="CF58" i="68"/>
  <c r="CE58" i="68"/>
  <c r="CD58" i="68"/>
  <c r="CC58" i="68"/>
  <c r="CB58" i="68"/>
  <c r="CA58" i="68"/>
  <c r="BZ58" i="68"/>
  <c r="BY58" i="68"/>
  <c r="BX58" i="68"/>
  <c r="BW58" i="68"/>
  <c r="BV58" i="68"/>
  <c r="BU58" i="68"/>
  <c r="BT58" i="68"/>
  <c r="BS58" i="68"/>
  <c r="BR58" i="68"/>
  <c r="BQ58" i="68"/>
  <c r="BP58" i="68"/>
  <c r="BO58" i="68"/>
  <c r="BN58" i="68"/>
  <c r="BM58" i="68"/>
  <c r="BL58" i="68"/>
  <c r="BK58" i="68"/>
  <c r="BJ58" i="68"/>
  <c r="BI58" i="68"/>
  <c r="BH58" i="68"/>
  <c r="BG58" i="68"/>
  <c r="BF58" i="68"/>
  <c r="BE58" i="68"/>
  <c r="BD58" i="68"/>
  <c r="BC58" i="68"/>
  <c r="BB58" i="68"/>
  <c r="BA58" i="68"/>
  <c r="AZ58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CQ56" i="68"/>
  <c r="CP56" i="68"/>
  <c r="CO56" i="68"/>
  <c r="CN56" i="68"/>
  <c r="CM56" i="68"/>
  <c r="CL56" i="68"/>
  <c r="CK56" i="68"/>
  <c r="CJ56" i="68"/>
  <c r="CI56" i="68"/>
  <c r="CH56" i="68"/>
  <c r="CG56" i="68"/>
  <c r="CF56" i="68"/>
  <c r="CE56" i="68"/>
  <c r="CD56" i="68"/>
  <c r="CC56" i="68"/>
  <c r="CB56" i="68"/>
  <c r="CA56" i="68"/>
  <c r="BZ56" i="68"/>
  <c r="BY56" i="68"/>
  <c r="BX56" i="68"/>
  <c r="BW56" i="68"/>
  <c r="BV56" i="68"/>
  <c r="BU56" i="68"/>
  <c r="BT56" i="68"/>
  <c r="BS56" i="68"/>
  <c r="BR56" i="68"/>
  <c r="BQ56" i="68"/>
  <c r="BP56" i="68"/>
  <c r="BO56" i="68"/>
  <c r="BN56" i="68"/>
  <c r="BM56" i="68"/>
  <c r="BL56" i="68"/>
  <c r="BK56" i="68"/>
  <c r="BJ56" i="68"/>
  <c r="BI56" i="68"/>
  <c r="BH56" i="68"/>
  <c r="BG56" i="68"/>
  <c r="BF56" i="68"/>
  <c r="BE56" i="68"/>
  <c r="BD56" i="68"/>
  <c r="BC56" i="68"/>
  <c r="BB56" i="68"/>
  <c r="BA56" i="68"/>
  <c r="AZ56" i="68"/>
  <c r="CQ55" i="68"/>
  <c r="CP55" i="68"/>
  <c r="CO55" i="68"/>
  <c r="CN55" i="68"/>
  <c r="CM55" i="68"/>
  <c r="CL55" i="68"/>
  <c r="CK55" i="68"/>
  <c r="CJ55" i="68"/>
  <c r="CI55" i="68"/>
  <c r="CH55" i="68"/>
  <c r="CG55" i="68"/>
  <c r="CF55" i="68"/>
  <c r="CE55" i="68"/>
  <c r="CD55" i="68"/>
  <c r="CC55" i="68"/>
  <c r="CB55" i="68"/>
  <c r="CA55" i="68"/>
  <c r="BZ55" i="68"/>
  <c r="BY55" i="68"/>
  <c r="BX55" i="68"/>
  <c r="BW55" i="68"/>
  <c r="BV55" i="68"/>
  <c r="BU55" i="68"/>
  <c r="BT55" i="68"/>
  <c r="BS55" i="68"/>
  <c r="BR55" i="68"/>
  <c r="BQ55" i="68"/>
  <c r="BP55" i="68"/>
  <c r="BO55" i="68"/>
  <c r="BN55" i="68"/>
  <c r="BM55" i="68"/>
  <c r="BL55" i="68"/>
  <c r="BK55" i="68"/>
  <c r="BJ55" i="68"/>
  <c r="BI55" i="68"/>
  <c r="BH55" i="68"/>
  <c r="BG55" i="68"/>
  <c r="BF55" i="68"/>
  <c r="BE55" i="68"/>
  <c r="BD55" i="68"/>
  <c r="BC55" i="68"/>
  <c r="BB55" i="68"/>
  <c r="BA55" i="68"/>
  <c r="AZ55" i="68"/>
  <c r="CQ54" i="68"/>
  <c r="CP54" i="68"/>
  <c r="CO54" i="68"/>
  <c r="CN54" i="68"/>
  <c r="CM54" i="68"/>
  <c r="CL54" i="68"/>
  <c r="CK54" i="68"/>
  <c r="CJ54" i="68"/>
  <c r="CI54" i="68"/>
  <c r="CH54" i="68"/>
  <c r="CG54" i="68"/>
  <c r="CF54" i="68"/>
  <c r="CE54" i="68"/>
  <c r="CD54" i="68"/>
  <c r="CC54" i="68"/>
  <c r="CB54" i="68"/>
  <c r="CA54" i="68"/>
  <c r="BZ54" i="68"/>
  <c r="BY54" i="68"/>
  <c r="BX54" i="68"/>
  <c r="BW54" i="68"/>
  <c r="BV54" i="68"/>
  <c r="BU54" i="68"/>
  <c r="BT54" i="68"/>
  <c r="BS54" i="68"/>
  <c r="BR54" i="68"/>
  <c r="BQ54" i="68"/>
  <c r="BP54" i="68"/>
  <c r="BO54" i="68"/>
  <c r="BN54" i="68"/>
  <c r="BM54" i="68"/>
  <c r="BL54" i="68"/>
  <c r="BK54" i="68"/>
  <c r="BJ54" i="68"/>
  <c r="BI54" i="68"/>
  <c r="BH54" i="68"/>
  <c r="BG54" i="68"/>
  <c r="BF54" i="68"/>
  <c r="BE54" i="68"/>
  <c r="BD54" i="68"/>
  <c r="BC54" i="68"/>
  <c r="BB54" i="68"/>
  <c r="BA54" i="68"/>
  <c r="AZ54" i="68"/>
  <c r="CQ53" i="68"/>
  <c r="CP53" i="68"/>
  <c r="CO53" i="68"/>
  <c r="CN53" i="68"/>
  <c r="CM53" i="68"/>
  <c r="CL53" i="68"/>
  <c r="CK53" i="68"/>
  <c r="CJ53" i="68"/>
  <c r="CI53" i="68"/>
  <c r="CH53" i="68"/>
  <c r="CG53" i="68"/>
  <c r="CF53" i="68"/>
  <c r="CE53" i="68"/>
  <c r="CD53" i="68"/>
  <c r="CC53" i="68"/>
  <c r="CB53" i="68"/>
  <c r="CA53" i="68"/>
  <c r="BZ53" i="68"/>
  <c r="BY53" i="68"/>
  <c r="BX53" i="68"/>
  <c r="BW53" i="68"/>
  <c r="BV53" i="68"/>
  <c r="BU53" i="68"/>
  <c r="BT53" i="68"/>
  <c r="BS53" i="68"/>
  <c r="BR53" i="68"/>
  <c r="BQ53" i="68"/>
  <c r="BP53" i="68"/>
  <c r="BO53" i="68"/>
  <c r="BN53" i="68"/>
  <c r="BM53" i="68"/>
  <c r="BL53" i="68"/>
  <c r="BK53" i="68"/>
  <c r="BJ53" i="68"/>
  <c r="BI53" i="68"/>
  <c r="BH53" i="68"/>
  <c r="BG53" i="68"/>
  <c r="BF53" i="68"/>
  <c r="BE53" i="68"/>
  <c r="BD53" i="68"/>
  <c r="BC53" i="68"/>
  <c r="BB53" i="68"/>
  <c r="BA53" i="68"/>
  <c r="AZ53" i="68"/>
  <c r="CQ52" i="68"/>
  <c r="CP52" i="68"/>
  <c r="CO52" i="68"/>
  <c r="CN52" i="68"/>
  <c r="CM52" i="68"/>
  <c r="CL52" i="68"/>
  <c r="CK52" i="68"/>
  <c r="CJ52" i="68"/>
  <c r="CI52" i="68"/>
  <c r="CH52" i="68"/>
  <c r="CG52" i="68"/>
  <c r="CF52" i="68"/>
  <c r="CE52" i="68"/>
  <c r="CD52" i="68"/>
  <c r="CC52" i="68"/>
  <c r="CB52" i="68"/>
  <c r="CA52" i="68"/>
  <c r="BZ52" i="68"/>
  <c r="BY52" i="68"/>
  <c r="BX52" i="68"/>
  <c r="BW52" i="68"/>
  <c r="BV52" i="68"/>
  <c r="BU52" i="68"/>
  <c r="BT52" i="68"/>
  <c r="BS52" i="68"/>
  <c r="BR52" i="68"/>
  <c r="BQ52" i="68"/>
  <c r="BP52" i="68"/>
  <c r="BO52" i="68"/>
  <c r="BN52" i="68"/>
  <c r="BM52" i="68"/>
  <c r="BL52" i="68"/>
  <c r="BK52" i="68"/>
  <c r="BJ52" i="68"/>
  <c r="BI52" i="68"/>
  <c r="BH52" i="68"/>
  <c r="BG52" i="68"/>
  <c r="BF52" i="68"/>
  <c r="BE52" i="68"/>
  <c r="BD52" i="68"/>
  <c r="BC52" i="68"/>
  <c r="BB52" i="68"/>
  <c r="BA52" i="68"/>
  <c r="AZ52" i="68"/>
  <c r="CQ51" i="68"/>
  <c r="CP51" i="68"/>
  <c r="CO51" i="68"/>
  <c r="CN51" i="68"/>
  <c r="CM51" i="68"/>
  <c r="CL51" i="68"/>
  <c r="CK51" i="68"/>
  <c r="CJ51" i="68"/>
  <c r="CI51" i="68"/>
  <c r="CH51" i="68"/>
  <c r="CG51" i="68"/>
  <c r="CF51" i="68"/>
  <c r="CE51" i="68"/>
  <c r="CD51" i="68"/>
  <c r="CC51" i="68"/>
  <c r="CB51" i="68"/>
  <c r="CA51" i="68"/>
  <c r="BZ51" i="68"/>
  <c r="BY51" i="68"/>
  <c r="BX51" i="68"/>
  <c r="BW51" i="68"/>
  <c r="BV51" i="68"/>
  <c r="BU51" i="68"/>
  <c r="BT51" i="68"/>
  <c r="BS51" i="68"/>
  <c r="BR51" i="68"/>
  <c r="BQ51" i="68"/>
  <c r="BP51" i="68"/>
  <c r="BO51" i="68"/>
  <c r="BN51" i="68"/>
  <c r="BM51" i="68"/>
  <c r="BL51" i="68"/>
  <c r="BK51" i="68"/>
  <c r="BJ51" i="68"/>
  <c r="BI51" i="68"/>
  <c r="BH51" i="68"/>
  <c r="BG51" i="68"/>
  <c r="BF51" i="68"/>
  <c r="BE51" i="68"/>
  <c r="BD51" i="68"/>
  <c r="BC51" i="68"/>
  <c r="BB51" i="68"/>
  <c r="BA51" i="68"/>
  <c r="AZ51" i="68"/>
  <c r="CQ50" i="68"/>
  <c r="CP50" i="68"/>
  <c r="CO50" i="68"/>
  <c r="CN50" i="68"/>
  <c r="CM50" i="68"/>
  <c r="CL50" i="68"/>
  <c r="CK50" i="68"/>
  <c r="CJ50" i="68"/>
  <c r="CI50" i="68"/>
  <c r="CH50" i="68"/>
  <c r="CG50" i="68"/>
  <c r="CF50" i="68"/>
  <c r="CE50" i="68"/>
  <c r="CD50" i="68"/>
  <c r="CC50" i="68"/>
  <c r="CB50" i="68"/>
  <c r="CA50" i="68"/>
  <c r="BZ50" i="68"/>
  <c r="BY50" i="68"/>
  <c r="BX50" i="68"/>
  <c r="BW50" i="68"/>
  <c r="BV50" i="68"/>
  <c r="BU50" i="68"/>
  <c r="BT50" i="68"/>
  <c r="BS50" i="68"/>
  <c r="BR50" i="68"/>
  <c r="BQ50" i="68"/>
  <c r="BP50" i="68"/>
  <c r="BO50" i="68"/>
  <c r="BN50" i="68"/>
  <c r="BM50" i="68"/>
  <c r="BL50" i="68"/>
  <c r="BK50" i="68"/>
  <c r="BJ50" i="68"/>
  <c r="BI50" i="68"/>
  <c r="BH50" i="68"/>
  <c r="BG50" i="68"/>
  <c r="BF50" i="68"/>
  <c r="BE50" i="68"/>
  <c r="BD50" i="68"/>
  <c r="BC50" i="68"/>
  <c r="BB50" i="68"/>
  <c r="BA50" i="68"/>
  <c r="AZ50" i="68"/>
  <c r="CQ49" i="68"/>
  <c r="CP49" i="68"/>
  <c r="CO49" i="68"/>
  <c r="CN49" i="68"/>
  <c r="CM49" i="68"/>
  <c r="CL49" i="68"/>
  <c r="CK49" i="68"/>
  <c r="CJ49" i="68"/>
  <c r="CI49" i="68"/>
  <c r="CH49" i="68"/>
  <c r="CG49" i="68"/>
  <c r="CF49" i="68"/>
  <c r="CE49" i="68"/>
  <c r="CD49" i="68"/>
  <c r="CC49" i="68"/>
  <c r="CB49" i="68"/>
  <c r="CA49" i="68"/>
  <c r="BZ49" i="68"/>
  <c r="BY49" i="68"/>
  <c r="BX49" i="68"/>
  <c r="BW49" i="68"/>
  <c r="BV49" i="68"/>
  <c r="BU49" i="68"/>
  <c r="BT49" i="68"/>
  <c r="BS49" i="68"/>
  <c r="BR49" i="68"/>
  <c r="BQ49" i="68"/>
  <c r="BP49" i="68"/>
  <c r="BO49" i="68"/>
  <c r="BN49" i="68"/>
  <c r="BM49" i="68"/>
  <c r="BL49" i="68"/>
  <c r="BK49" i="68"/>
  <c r="BJ49" i="68"/>
  <c r="BI49" i="68"/>
  <c r="BH49" i="68"/>
  <c r="BG49" i="68"/>
  <c r="BF49" i="68"/>
  <c r="BE49" i="68"/>
  <c r="BD49" i="68"/>
  <c r="BC49" i="68"/>
  <c r="BB49" i="68"/>
  <c r="BA49" i="68"/>
  <c r="AZ49" i="68"/>
  <c r="CQ48" i="68"/>
  <c r="CP48" i="68"/>
  <c r="CO48" i="68"/>
  <c r="CN48" i="68"/>
  <c r="CM48" i="68"/>
  <c r="CL48" i="68"/>
  <c r="CK48" i="68"/>
  <c r="CJ48" i="68"/>
  <c r="CI48" i="68"/>
  <c r="CH48" i="68"/>
  <c r="CG48" i="68"/>
  <c r="CF48" i="68"/>
  <c r="CE48" i="68"/>
  <c r="CD48" i="68"/>
  <c r="CC48" i="68"/>
  <c r="CB48" i="68"/>
  <c r="CA48" i="68"/>
  <c r="BZ48" i="68"/>
  <c r="BY48" i="68"/>
  <c r="BX48" i="68"/>
  <c r="BW48" i="68"/>
  <c r="BV48" i="68"/>
  <c r="BU48" i="68"/>
  <c r="BT48" i="68"/>
  <c r="BS48" i="68"/>
  <c r="BR48" i="68"/>
  <c r="BQ48" i="68"/>
  <c r="BP48" i="68"/>
  <c r="BO48" i="68"/>
  <c r="BN48" i="68"/>
  <c r="BM48" i="68"/>
  <c r="BL48" i="68"/>
  <c r="BK48" i="68"/>
  <c r="BJ48" i="68"/>
  <c r="BI48" i="68"/>
  <c r="BH48" i="68"/>
  <c r="BG48" i="68"/>
  <c r="BF48" i="68"/>
  <c r="BE48" i="68"/>
  <c r="BD48" i="68"/>
  <c r="BC48" i="68"/>
  <c r="BB48" i="68"/>
  <c r="BA48" i="68"/>
  <c r="AZ48" i="68"/>
  <c r="CQ47" i="68"/>
  <c r="CP47" i="68"/>
  <c r="CO47" i="68"/>
  <c r="CN47" i="68"/>
  <c r="CM47" i="68"/>
  <c r="CL47" i="68"/>
  <c r="CK47" i="68"/>
  <c r="CJ47" i="68"/>
  <c r="CI47" i="68"/>
  <c r="CH47" i="68"/>
  <c r="CG47" i="68"/>
  <c r="CF47" i="68"/>
  <c r="CE47" i="68"/>
  <c r="CD47" i="68"/>
  <c r="CC47" i="68"/>
  <c r="CB47" i="68"/>
  <c r="CA47" i="68"/>
  <c r="BZ47" i="68"/>
  <c r="BY47" i="68"/>
  <c r="BX47" i="68"/>
  <c r="BW47" i="68"/>
  <c r="BV47" i="68"/>
  <c r="BU47" i="68"/>
  <c r="BT47" i="68"/>
  <c r="BS47" i="68"/>
  <c r="BR47" i="68"/>
  <c r="BQ47" i="68"/>
  <c r="BP47" i="68"/>
  <c r="BO47" i="68"/>
  <c r="BN47" i="68"/>
  <c r="BM47" i="68"/>
  <c r="BL47" i="68"/>
  <c r="BK47" i="68"/>
  <c r="BJ47" i="68"/>
  <c r="BI47" i="68"/>
  <c r="BH47" i="68"/>
  <c r="BG47" i="68"/>
  <c r="BF47" i="68"/>
  <c r="BE47" i="68"/>
  <c r="BD47" i="68"/>
  <c r="BC47" i="68"/>
  <c r="BB47" i="68"/>
  <c r="BA47" i="68"/>
  <c r="AZ47" i="68"/>
  <c r="CQ46" i="68"/>
  <c r="CP46" i="68"/>
  <c r="CO46" i="68"/>
  <c r="CN46" i="68"/>
  <c r="CM46" i="68"/>
  <c r="CL46" i="68"/>
  <c r="CK46" i="68"/>
  <c r="CJ46" i="68"/>
  <c r="CI46" i="68"/>
  <c r="CH46" i="68"/>
  <c r="CG46" i="68"/>
  <c r="CF46" i="68"/>
  <c r="CE46" i="68"/>
  <c r="CD46" i="68"/>
  <c r="CC46" i="68"/>
  <c r="CB46" i="68"/>
  <c r="CA46" i="68"/>
  <c r="BZ46" i="68"/>
  <c r="BY46" i="68"/>
  <c r="BX46" i="68"/>
  <c r="BW46" i="68"/>
  <c r="BV46" i="68"/>
  <c r="BU46" i="68"/>
  <c r="BT46" i="68"/>
  <c r="BS46" i="68"/>
  <c r="BR46" i="68"/>
  <c r="BQ46" i="68"/>
  <c r="BP46" i="68"/>
  <c r="BO46" i="68"/>
  <c r="BN46" i="68"/>
  <c r="BM46" i="68"/>
  <c r="BL46" i="68"/>
  <c r="BK46" i="68"/>
  <c r="BJ46" i="68"/>
  <c r="BI46" i="68"/>
  <c r="BH46" i="68"/>
  <c r="BG46" i="68"/>
  <c r="BF46" i="68"/>
  <c r="BE46" i="68"/>
  <c r="BD46" i="68"/>
  <c r="BC46" i="68"/>
  <c r="BB46" i="68"/>
  <c r="BA46" i="68"/>
  <c r="AZ46" i="68"/>
  <c r="CQ45" i="68"/>
  <c r="CP45" i="68"/>
  <c r="CO45" i="68"/>
  <c r="CN45" i="68"/>
  <c r="CM45" i="68"/>
  <c r="CL45" i="68"/>
  <c r="CK45" i="68"/>
  <c r="CJ45" i="68"/>
  <c r="CI45" i="68"/>
  <c r="CH45" i="68"/>
  <c r="CG45" i="68"/>
  <c r="CF45" i="68"/>
  <c r="CE45" i="68"/>
  <c r="CD45" i="68"/>
  <c r="CC45" i="68"/>
  <c r="CB45" i="68"/>
  <c r="CA45" i="68"/>
  <c r="BZ45" i="68"/>
  <c r="BY45" i="68"/>
  <c r="BX45" i="68"/>
  <c r="BW45" i="68"/>
  <c r="BV45" i="68"/>
  <c r="BU45" i="68"/>
  <c r="BT45" i="68"/>
  <c r="BS45" i="68"/>
  <c r="BR45" i="68"/>
  <c r="BQ45" i="68"/>
  <c r="BP45" i="68"/>
  <c r="BO45" i="68"/>
  <c r="BN45" i="68"/>
  <c r="BM45" i="68"/>
  <c r="BL45" i="68"/>
  <c r="BK45" i="68"/>
  <c r="BJ45" i="68"/>
  <c r="BI45" i="68"/>
  <c r="BH45" i="68"/>
  <c r="BG45" i="68"/>
  <c r="BF45" i="68"/>
  <c r="BE45" i="68"/>
  <c r="BD45" i="68"/>
  <c r="BC45" i="68"/>
  <c r="BB45" i="68"/>
  <c r="BA45" i="68"/>
  <c r="AZ45" i="68"/>
  <c r="CQ44" i="68"/>
  <c r="CP44" i="68"/>
  <c r="CO44" i="68"/>
  <c r="CN44" i="68"/>
  <c r="CM44" i="68"/>
  <c r="CL44" i="68"/>
  <c r="CK44" i="68"/>
  <c r="CJ44" i="68"/>
  <c r="CI44" i="68"/>
  <c r="CH44" i="68"/>
  <c r="CG44" i="68"/>
  <c r="CF44" i="68"/>
  <c r="CE44" i="68"/>
  <c r="CD44" i="68"/>
  <c r="CC44" i="68"/>
  <c r="CB44" i="68"/>
  <c r="CA44" i="68"/>
  <c r="BZ44" i="68"/>
  <c r="BY44" i="68"/>
  <c r="BX44" i="68"/>
  <c r="BW44" i="68"/>
  <c r="BV44" i="68"/>
  <c r="BU44" i="68"/>
  <c r="BT44" i="68"/>
  <c r="BS44" i="68"/>
  <c r="BR44" i="68"/>
  <c r="BQ44" i="68"/>
  <c r="BP44" i="68"/>
  <c r="BO44" i="68"/>
  <c r="BN44" i="68"/>
  <c r="BM44" i="68"/>
  <c r="BL44" i="68"/>
  <c r="BK44" i="68"/>
  <c r="BJ44" i="68"/>
  <c r="BI44" i="68"/>
  <c r="BH44" i="68"/>
  <c r="BG44" i="68"/>
  <c r="BF44" i="68"/>
  <c r="BE44" i="68"/>
  <c r="BD44" i="68"/>
  <c r="BC44" i="68"/>
  <c r="BB44" i="68"/>
  <c r="BA44" i="68"/>
  <c r="AZ44" i="68"/>
  <c r="CQ43" i="68"/>
  <c r="CP43" i="68"/>
  <c r="CO43" i="68"/>
  <c r="CN43" i="68"/>
  <c r="CM43" i="68"/>
  <c r="CL43" i="68"/>
  <c r="CK43" i="68"/>
  <c r="CJ43" i="68"/>
  <c r="CI43" i="68"/>
  <c r="CH43" i="68"/>
  <c r="CG43" i="68"/>
  <c r="CF43" i="68"/>
  <c r="CE43" i="68"/>
  <c r="CD43" i="68"/>
  <c r="CC43" i="68"/>
  <c r="CB43" i="68"/>
  <c r="CA43" i="68"/>
  <c r="BZ43" i="68"/>
  <c r="BY43" i="68"/>
  <c r="BX43" i="68"/>
  <c r="BW43" i="68"/>
  <c r="BV43" i="68"/>
  <c r="BU43" i="68"/>
  <c r="BT43" i="68"/>
  <c r="BS43" i="68"/>
  <c r="BR43" i="68"/>
  <c r="BQ43" i="68"/>
  <c r="BP43" i="68"/>
  <c r="BO43" i="68"/>
  <c r="BN43" i="68"/>
  <c r="BM43" i="68"/>
  <c r="BL43" i="68"/>
  <c r="BK43" i="68"/>
  <c r="BJ43" i="68"/>
  <c r="BI43" i="68"/>
  <c r="BH43" i="68"/>
  <c r="BG43" i="68"/>
  <c r="BF43" i="68"/>
  <c r="BE43" i="68"/>
  <c r="BD43" i="68"/>
  <c r="BC43" i="68"/>
  <c r="BB43" i="68"/>
  <c r="BA43" i="68"/>
  <c r="AZ43" i="68"/>
  <c r="CQ42" i="68"/>
  <c r="CP42" i="68"/>
  <c r="CO42" i="68"/>
  <c r="CN42" i="68"/>
  <c r="CM42" i="68"/>
  <c r="CL42" i="68"/>
  <c r="CK42" i="68"/>
  <c r="CJ42" i="68"/>
  <c r="CI42" i="68"/>
  <c r="CH42" i="68"/>
  <c r="CG42" i="68"/>
  <c r="CF42" i="68"/>
  <c r="CE42" i="68"/>
  <c r="CD42" i="68"/>
  <c r="CC42" i="68"/>
  <c r="CB42" i="68"/>
  <c r="CA42" i="68"/>
  <c r="BZ42" i="68"/>
  <c r="BY42" i="68"/>
  <c r="BX42" i="68"/>
  <c r="BW42" i="68"/>
  <c r="BV42" i="68"/>
  <c r="BU42" i="68"/>
  <c r="BT42" i="68"/>
  <c r="BS42" i="68"/>
  <c r="BR42" i="68"/>
  <c r="BQ42" i="68"/>
  <c r="BP42" i="68"/>
  <c r="BO42" i="68"/>
  <c r="BN42" i="68"/>
  <c r="BM42" i="68"/>
  <c r="BL42" i="68"/>
  <c r="BK42" i="68"/>
  <c r="BJ42" i="68"/>
  <c r="BI42" i="68"/>
  <c r="BH42" i="68"/>
  <c r="BG42" i="68"/>
  <c r="BF42" i="68"/>
  <c r="BE42" i="68"/>
  <c r="BD42" i="68"/>
  <c r="BC42" i="68"/>
  <c r="BB42" i="68"/>
  <c r="BA42" i="68"/>
  <c r="AZ42" i="68"/>
  <c r="CQ41" i="68"/>
  <c r="CP41" i="68"/>
  <c r="CO41" i="68"/>
  <c r="CN41" i="68"/>
  <c r="CM41" i="68"/>
  <c r="CL41" i="68"/>
  <c r="CK41" i="68"/>
  <c r="CJ41" i="68"/>
  <c r="CI41" i="68"/>
  <c r="CH41" i="68"/>
  <c r="CG41" i="68"/>
  <c r="CF41" i="68"/>
  <c r="CE41" i="68"/>
  <c r="CD41" i="68"/>
  <c r="CC41" i="68"/>
  <c r="CB41" i="68"/>
  <c r="CA41" i="68"/>
  <c r="BZ41" i="68"/>
  <c r="BY41" i="68"/>
  <c r="BX41" i="68"/>
  <c r="BW41" i="68"/>
  <c r="BV41" i="68"/>
  <c r="BU41" i="68"/>
  <c r="BT41" i="68"/>
  <c r="BS41" i="68"/>
  <c r="BR41" i="68"/>
  <c r="BQ41" i="68"/>
  <c r="BP41" i="68"/>
  <c r="BO41" i="68"/>
  <c r="BN41" i="68"/>
  <c r="BM41" i="68"/>
  <c r="BL41" i="68"/>
  <c r="BK41" i="68"/>
  <c r="BJ41" i="68"/>
  <c r="BI41" i="68"/>
  <c r="BH41" i="68"/>
  <c r="BG41" i="68"/>
  <c r="BF41" i="68"/>
  <c r="BE41" i="68"/>
  <c r="BD41" i="68"/>
  <c r="BC41" i="68"/>
  <c r="BB41" i="68"/>
  <c r="BA41" i="68"/>
  <c r="AZ41" i="68"/>
  <c r="CQ40" i="68"/>
  <c r="CP40" i="68"/>
  <c r="CO40" i="68"/>
  <c r="CN40" i="68"/>
  <c r="CM40" i="68"/>
  <c r="CL40" i="68"/>
  <c r="CK40" i="68"/>
  <c r="CJ40" i="68"/>
  <c r="CI40" i="68"/>
  <c r="CH40" i="68"/>
  <c r="CG40" i="68"/>
  <c r="CF40" i="68"/>
  <c r="CE40" i="68"/>
  <c r="CD40" i="68"/>
  <c r="CC40" i="68"/>
  <c r="CB40" i="68"/>
  <c r="CA40" i="68"/>
  <c r="BZ40" i="68"/>
  <c r="BY40" i="68"/>
  <c r="BX40" i="68"/>
  <c r="BW40" i="68"/>
  <c r="BV40" i="68"/>
  <c r="BU40" i="68"/>
  <c r="BT40" i="68"/>
  <c r="BS40" i="68"/>
  <c r="BR40" i="68"/>
  <c r="BQ40" i="68"/>
  <c r="BP40" i="68"/>
  <c r="BO40" i="68"/>
  <c r="BN40" i="68"/>
  <c r="BM40" i="68"/>
  <c r="BL40" i="68"/>
  <c r="BK40" i="68"/>
  <c r="BJ40" i="68"/>
  <c r="BI40" i="68"/>
  <c r="BH40" i="68"/>
  <c r="BG40" i="68"/>
  <c r="BF40" i="68"/>
  <c r="BE40" i="68"/>
  <c r="BD40" i="68"/>
  <c r="BC40" i="68"/>
  <c r="BB40" i="68"/>
  <c r="BA40" i="68"/>
  <c r="AZ40" i="68"/>
  <c r="CQ39" i="68"/>
  <c r="CP39" i="68"/>
  <c r="CO39" i="68"/>
  <c r="CN39" i="68"/>
  <c r="CM39" i="68"/>
  <c r="CL39" i="68"/>
  <c r="CK39" i="68"/>
  <c r="CJ39" i="68"/>
  <c r="CI39" i="68"/>
  <c r="CH39" i="68"/>
  <c r="CG39" i="68"/>
  <c r="CF39" i="68"/>
  <c r="CE39" i="68"/>
  <c r="CD39" i="68"/>
  <c r="CC39" i="68"/>
  <c r="CB39" i="68"/>
  <c r="CA39" i="68"/>
  <c r="BZ39" i="68"/>
  <c r="BY39" i="68"/>
  <c r="BX39" i="68"/>
  <c r="BW39" i="68"/>
  <c r="BV39" i="68"/>
  <c r="BU39" i="68"/>
  <c r="BT39" i="68"/>
  <c r="BS39" i="68"/>
  <c r="BR39" i="68"/>
  <c r="BQ39" i="68"/>
  <c r="BP39" i="68"/>
  <c r="BO39" i="68"/>
  <c r="BN39" i="68"/>
  <c r="BM39" i="68"/>
  <c r="BL39" i="68"/>
  <c r="BK39" i="68"/>
  <c r="BJ39" i="68"/>
  <c r="BI39" i="68"/>
  <c r="BH39" i="68"/>
  <c r="BG39" i="68"/>
  <c r="BF39" i="68"/>
  <c r="BE39" i="68"/>
  <c r="BD39" i="68"/>
  <c r="BC39" i="68"/>
  <c r="BB39" i="68"/>
  <c r="BA39" i="68"/>
  <c r="AZ39" i="68"/>
  <c r="CQ38" i="68"/>
  <c r="CP38" i="68"/>
  <c r="CO38" i="68"/>
  <c r="CN38" i="68"/>
  <c r="CM38" i="68"/>
  <c r="CL38" i="68"/>
  <c r="CK38" i="68"/>
  <c r="CJ38" i="68"/>
  <c r="CI38" i="68"/>
  <c r="CH38" i="68"/>
  <c r="CG38" i="68"/>
  <c r="CF38" i="68"/>
  <c r="CE38" i="68"/>
  <c r="CD38" i="68"/>
  <c r="CC38" i="68"/>
  <c r="CB38" i="68"/>
  <c r="CA38" i="68"/>
  <c r="BZ38" i="68"/>
  <c r="BY38" i="68"/>
  <c r="BX38" i="68"/>
  <c r="BW38" i="68"/>
  <c r="BV38" i="68"/>
  <c r="BU38" i="68"/>
  <c r="BT38" i="68"/>
  <c r="BS38" i="68"/>
  <c r="BR38" i="68"/>
  <c r="BQ38" i="68"/>
  <c r="BP38" i="68"/>
  <c r="BO38" i="68"/>
  <c r="BN38" i="68"/>
  <c r="BM38" i="68"/>
  <c r="BL38" i="68"/>
  <c r="BK38" i="68"/>
  <c r="BJ38" i="68"/>
  <c r="BI38" i="68"/>
  <c r="BH38" i="68"/>
  <c r="BG38" i="68"/>
  <c r="BF38" i="68"/>
  <c r="BE38" i="68"/>
  <c r="BD38" i="68"/>
  <c r="BC38" i="68"/>
  <c r="BB38" i="68"/>
  <c r="BA38" i="68"/>
  <c r="AZ38" i="68"/>
  <c r="CQ37" i="68"/>
  <c r="CP37" i="68"/>
  <c r="CO37" i="68"/>
  <c r="CN37" i="68"/>
  <c r="CM37" i="68"/>
  <c r="CL37" i="68"/>
  <c r="CK37" i="68"/>
  <c r="CJ37" i="68"/>
  <c r="CI37" i="68"/>
  <c r="CH37" i="68"/>
  <c r="CG37" i="68"/>
  <c r="CF37" i="68"/>
  <c r="CE37" i="68"/>
  <c r="CD37" i="68"/>
  <c r="CC37" i="68"/>
  <c r="CB37" i="68"/>
  <c r="CA37" i="68"/>
  <c r="BZ37" i="68"/>
  <c r="BY37" i="68"/>
  <c r="BX37" i="68"/>
  <c r="BW37" i="68"/>
  <c r="BV37" i="68"/>
  <c r="BU37" i="68"/>
  <c r="BT37" i="68"/>
  <c r="BS37" i="68"/>
  <c r="BR37" i="68"/>
  <c r="BQ37" i="68"/>
  <c r="BP37" i="68"/>
  <c r="BO37" i="68"/>
  <c r="BN37" i="68"/>
  <c r="BM37" i="68"/>
  <c r="BL37" i="68"/>
  <c r="BK37" i="68"/>
  <c r="BJ37" i="68"/>
  <c r="BI37" i="68"/>
  <c r="BH37" i="68"/>
  <c r="BG37" i="68"/>
  <c r="BF37" i="68"/>
  <c r="BE37" i="68"/>
  <c r="BD37" i="68"/>
  <c r="BC37" i="68"/>
  <c r="BB37" i="68"/>
  <c r="BA37" i="68"/>
  <c r="AZ37" i="68"/>
  <c r="CQ36" i="68"/>
  <c r="CP36" i="68"/>
  <c r="CO36" i="68"/>
  <c r="CN36" i="68"/>
  <c r="CM36" i="68"/>
  <c r="CL36" i="68"/>
  <c r="CK36" i="68"/>
  <c r="CJ36" i="68"/>
  <c r="CI36" i="68"/>
  <c r="CH36" i="68"/>
  <c r="CG36" i="68"/>
  <c r="CF36" i="68"/>
  <c r="CE36" i="68"/>
  <c r="CD36" i="68"/>
  <c r="CC36" i="68"/>
  <c r="CB36" i="68"/>
  <c r="CA36" i="68"/>
  <c r="BZ36" i="68"/>
  <c r="BY36" i="68"/>
  <c r="BX36" i="68"/>
  <c r="BW36" i="68"/>
  <c r="BV36" i="68"/>
  <c r="BU36" i="68"/>
  <c r="BT36" i="68"/>
  <c r="BS36" i="68"/>
  <c r="BR36" i="68"/>
  <c r="BQ36" i="68"/>
  <c r="BP36" i="68"/>
  <c r="BO36" i="68"/>
  <c r="BN36" i="68"/>
  <c r="BM36" i="68"/>
  <c r="BL36" i="68"/>
  <c r="BK36" i="68"/>
  <c r="BJ36" i="68"/>
  <c r="BI36" i="68"/>
  <c r="BH36" i="68"/>
  <c r="BG36" i="68"/>
  <c r="BF36" i="68"/>
  <c r="BE36" i="68"/>
  <c r="BD36" i="68"/>
  <c r="BC36" i="68"/>
  <c r="BB36" i="68"/>
  <c r="BA36" i="68"/>
  <c r="AZ36" i="68"/>
  <c r="CQ35" i="68"/>
  <c r="CP35" i="68"/>
  <c r="CO35" i="68"/>
  <c r="CN35" i="68"/>
  <c r="CM35" i="68"/>
  <c r="CL35" i="68"/>
  <c r="CK35" i="68"/>
  <c r="CJ35" i="68"/>
  <c r="CI35" i="68"/>
  <c r="CH35" i="68"/>
  <c r="CG35" i="68"/>
  <c r="CF35" i="68"/>
  <c r="CE35" i="68"/>
  <c r="CD35" i="68"/>
  <c r="CC35" i="68"/>
  <c r="CB35" i="68"/>
  <c r="CA35" i="68"/>
  <c r="BZ35" i="68"/>
  <c r="BY35" i="68"/>
  <c r="BX35" i="68"/>
  <c r="BW35" i="68"/>
  <c r="BV35" i="68"/>
  <c r="BU35" i="68"/>
  <c r="BT35" i="68"/>
  <c r="BS35" i="68"/>
  <c r="BR35" i="68"/>
  <c r="BQ35" i="68"/>
  <c r="BP35" i="68"/>
  <c r="BO35" i="68"/>
  <c r="BN35" i="68"/>
  <c r="BM35" i="68"/>
  <c r="BL35" i="68"/>
  <c r="BK35" i="68"/>
  <c r="BJ35" i="68"/>
  <c r="BI35" i="68"/>
  <c r="BH35" i="68"/>
  <c r="BG35" i="68"/>
  <c r="BF35" i="68"/>
  <c r="BE35" i="68"/>
  <c r="BD35" i="68"/>
  <c r="BC35" i="68"/>
  <c r="BB35" i="68"/>
  <c r="BA35" i="68"/>
  <c r="AZ35" i="68"/>
  <c r="CQ34" i="68"/>
  <c r="CP34" i="68"/>
  <c r="CO34" i="68"/>
  <c r="CN34" i="68"/>
  <c r="CM34" i="68"/>
  <c r="CL34" i="68"/>
  <c r="CK34" i="68"/>
  <c r="CJ34" i="68"/>
  <c r="CI34" i="68"/>
  <c r="CH34" i="68"/>
  <c r="CG34" i="68"/>
  <c r="CF34" i="68"/>
  <c r="CE34" i="68"/>
  <c r="CD34" i="68"/>
  <c r="CC34" i="68"/>
  <c r="CB34" i="68"/>
  <c r="CA34" i="68"/>
  <c r="BZ34" i="68"/>
  <c r="BY34" i="68"/>
  <c r="BX34" i="68"/>
  <c r="BW34" i="68"/>
  <c r="BV34" i="68"/>
  <c r="BU34" i="68"/>
  <c r="BT34" i="68"/>
  <c r="BS34" i="68"/>
  <c r="BR34" i="68"/>
  <c r="BQ34" i="68"/>
  <c r="BP34" i="68"/>
  <c r="BO34" i="68"/>
  <c r="BN34" i="68"/>
  <c r="BM34" i="68"/>
  <c r="BL34" i="68"/>
  <c r="BK34" i="68"/>
  <c r="BJ34" i="68"/>
  <c r="BI34" i="68"/>
  <c r="BH34" i="68"/>
  <c r="BG34" i="68"/>
  <c r="BF34" i="68"/>
  <c r="BE34" i="68"/>
  <c r="BD34" i="68"/>
  <c r="BC34" i="68"/>
  <c r="BB34" i="68"/>
  <c r="BA34" i="68"/>
  <c r="AZ34" i="68"/>
  <c r="CQ33" i="68"/>
  <c r="CP33" i="68"/>
  <c r="CO33" i="68"/>
  <c r="CN33" i="68"/>
  <c r="CM33" i="68"/>
  <c r="CL33" i="68"/>
  <c r="CK33" i="68"/>
  <c r="CJ33" i="68"/>
  <c r="CI33" i="68"/>
  <c r="CH33" i="68"/>
  <c r="CG33" i="68"/>
  <c r="CF33" i="68"/>
  <c r="CE33" i="68"/>
  <c r="CD33" i="68"/>
  <c r="CC33" i="68"/>
  <c r="CB33" i="68"/>
  <c r="CA33" i="68"/>
  <c r="BZ33" i="68"/>
  <c r="BY33" i="68"/>
  <c r="BX33" i="68"/>
  <c r="BW33" i="68"/>
  <c r="BV33" i="68"/>
  <c r="BU33" i="68"/>
  <c r="BT33" i="68"/>
  <c r="BS33" i="68"/>
  <c r="BR33" i="68"/>
  <c r="BQ33" i="68"/>
  <c r="BP33" i="68"/>
  <c r="BO33" i="68"/>
  <c r="BN33" i="68"/>
  <c r="BM33" i="68"/>
  <c r="BL33" i="68"/>
  <c r="BK33" i="68"/>
  <c r="BJ33" i="68"/>
  <c r="BI33" i="68"/>
  <c r="BH33" i="68"/>
  <c r="BG33" i="68"/>
  <c r="BF33" i="68"/>
  <c r="BE33" i="68"/>
  <c r="BD33" i="68"/>
  <c r="BC33" i="68"/>
  <c r="BB33" i="68"/>
  <c r="BA33" i="68"/>
  <c r="AZ33" i="68"/>
  <c r="CQ32" i="68"/>
  <c r="CP32" i="68"/>
  <c r="CO32" i="68"/>
  <c r="CN32" i="68"/>
  <c r="CM32" i="68"/>
  <c r="CL32" i="68"/>
  <c r="CK32" i="68"/>
  <c r="CJ32" i="68"/>
  <c r="CI32" i="68"/>
  <c r="CH32" i="68"/>
  <c r="CG32" i="68"/>
  <c r="CF32" i="68"/>
  <c r="CE32" i="68"/>
  <c r="CD32" i="68"/>
  <c r="CC32" i="68"/>
  <c r="CB32" i="68"/>
  <c r="CA32" i="68"/>
  <c r="BZ32" i="68"/>
  <c r="BY32" i="68"/>
  <c r="BX32" i="68"/>
  <c r="BW32" i="68"/>
  <c r="BV32" i="68"/>
  <c r="BU32" i="68"/>
  <c r="BT32" i="68"/>
  <c r="BS32" i="68"/>
  <c r="BR32" i="68"/>
  <c r="BQ32" i="68"/>
  <c r="BP32" i="68"/>
  <c r="BO32" i="68"/>
  <c r="BN32" i="68"/>
  <c r="BM32" i="68"/>
  <c r="BL32" i="68"/>
  <c r="BK32" i="68"/>
  <c r="BJ32" i="68"/>
  <c r="BI32" i="68"/>
  <c r="BH32" i="68"/>
  <c r="BG32" i="68"/>
  <c r="BF32" i="68"/>
  <c r="BE32" i="68"/>
  <c r="BD32" i="68"/>
  <c r="BC32" i="68"/>
  <c r="BB32" i="68"/>
  <c r="BA32" i="68"/>
  <c r="AZ32" i="68"/>
  <c r="CQ31" i="68"/>
  <c r="CP31" i="68"/>
  <c r="CO31" i="68"/>
  <c r="CN31" i="68"/>
  <c r="CM31" i="68"/>
  <c r="CL31" i="68"/>
  <c r="CK31" i="68"/>
  <c r="CJ31" i="68"/>
  <c r="CI31" i="68"/>
  <c r="CH31" i="68"/>
  <c r="CG31" i="68"/>
  <c r="CF31" i="68"/>
  <c r="CE31" i="68"/>
  <c r="CD31" i="68"/>
  <c r="CC31" i="68"/>
  <c r="CB31" i="68"/>
  <c r="CA31" i="68"/>
  <c r="BZ31" i="68"/>
  <c r="BY31" i="68"/>
  <c r="BX31" i="68"/>
  <c r="BW31" i="68"/>
  <c r="BV31" i="68"/>
  <c r="BU31" i="68"/>
  <c r="BT31" i="68"/>
  <c r="BS31" i="68"/>
  <c r="BR31" i="68"/>
  <c r="BQ31" i="68"/>
  <c r="BP31" i="68"/>
  <c r="BO31" i="68"/>
  <c r="BN31" i="68"/>
  <c r="BM31" i="68"/>
  <c r="BL31" i="68"/>
  <c r="BK31" i="68"/>
  <c r="BJ31" i="68"/>
  <c r="BI31" i="68"/>
  <c r="BH31" i="68"/>
  <c r="BG31" i="68"/>
  <c r="BF31" i="68"/>
  <c r="BE31" i="68"/>
  <c r="BD31" i="68"/>
  <c r="BC31" i="68"/>
  <c r="BB31" i="68"/>
  <c r="BA31" i="68"/>
  <c r="AZ31" i="68"/>
  <c r="CQ30" i="68"/>
  <c r="CP30" i="68"/>
  <c r="CO30" i="68"/>
  <c r="CN30" i="68"/>
  <c r="CM30" i="68"/>
  <c r="CL30" i="68"/>
  <c r="CK30" i="68"/>
  <c r="CJ30" i="68"/>
  <c r="CI30" i="68"/>
  <c r="CH30" i="68"/>
  <c r="CG30" i="68"/>
  <c r="CF30" i="68"/>
  <c r="CE30" i="68"/>
  <c r="CD30" i="68"/>
  <c r="CC30" i="68"/>
  <c r="CB30" i="68"/>
  <c r="CA30" i="68"/>
  <c r="BZ30" i="68"/>
  <c r="BY30" i="68"/>
  <c r="BX30" i="68"/>
  <c r="BW30" i="68"/>
  <c r="BV30" i="68"/>
  <c r="BU30" i="68"/>
  <c r="BT30" i="68"/>
  <c r="BS30" i="68"/>
  <c r="BR30" i="68"/>
  <c r="BQ30" i="68"/>
  <c r="BP30" i="68"/>
  <c r="BO30" i="68"/>
  <c r="BN30" i="68"/>
  <c r="BM30" i="68"/>
  <c r="BL30" i="68"/>
  <c r="BK30" i="68"/>
  <c r="BJ30" i="68"/>
  <c r="BI30" i="68"/>
  <c r="BH30" i="68"/>
  <c r="BG30" i="68"/>
  <c r="BF30" i="68"/>
  <c r="BE30" i="68"/>
  <c r="BD30" i="68"/>
  <c r="BC30" i="68"/>
  <c r="BB30" i="68"/>
  <c r="BA30" i="68"/>
  <c r="AZ30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CQ28" i="68"/>
  <c r="CP28" i="68"/>
  <c r="CO28" i="68"/>
  <c r="CN28" i="68"/>
  <c r="CM28" i="68"/>
  <c r="CL28" i="68"/>
  <c r="CK28" i="68"/>
  <c r="CJ28" i="68"/>
  <c r="CI28" i="68"/>
  <c r="CH28" i="68"/>
  <c r="CG28" i="68"/>
  <c r="CF28" i="68"/>
  <c r="CE28" i="68"/>
  <c r="CD28" i="68"/>
  <c r="CC28" i="68"/>
  <c r="CB28" i="68"/>
  <c r="CA28" i="68"/>
  <c r="BZ28" i="68"/>
  <c r="BY28" i="68"/>
  <c r="BX28" i="68"/>
  <c r="BW28" i="68"/>
  <c r="BV28" i="68"/>
  <c r="BU28" i="68"/>
  <c r="BT28" i="68"/>
  <c r="BS28" i="68"/>
  <c r="BR28" i="68"/>
  <c r="BQ28" i="68"/>
  <c r="BP28" i="68"/>
  <c r="BO28" i="68"/>
  <c r="BN28" i="68"/>
  <c r="BM28" i="68"/>
  <c r="BL28" i="68"/>
  <c r="BK28" i="68"/>
  <c r="BJ28" i="68"/>
  <c r="BI28" i="68"/>
  <c r="BH28" i="68"/>
  <c r="BG28" i="68"/>
  <c r="BF28" i="68"/>
  <c r="BE28" i="68"/>
  <c r="BD28" i="68"/>
  <c r="BC28" i="68"/>
  <c r="BB28" i="68"/>
  <c r="BA28" i="68"/>
  <c r="AZ28" i="68"/>
  <c r="CQ27" i="68"/>
  <c r="CP27" i="68"/>
  <c r="CO27" i="68"/>
  <c r="CN27" i="68"/>
  <c r="CM27" i="68"/>
  <c r="CL27" i="68"/>
  <c r="CK27" i="68"/>
  <c r="CJ27" i="68"/>
  <c r="CI27" i="68"/>
  <c r="CH27" i="68"/>
  <c r="CG27" i="68"/>
  <c r="CF27" i="68"/>
  <c r="CE27" i="68"/>
  <c r="CD27" i="68"/>
  <c r="CC27" i="68"/>
  <c r="CB27" i="68"/>
  <c r="CA27" i="68"/>
  <c r="BZ27" i="68"/>
  <c r="BY27" i="68"/>
  <c r="BX27" i="68"/>
  <c r="BW27" i="68"/>
  <c r="BV27" i="68"/>
  <c r="BU27" i="68"/>
  <c r="BT27" i="68"/>
  <c r="BS27" i="68"/>
  <c r="BR27" i="68"/>
  <c r="BQ27" i="68"/>
  <c r="BP27" i="68"/>
  <c r="BO27" i="68"/>
  <c r="BN27" i="68"/>
  <c r="BM27" i="68"/>
  <c r="BL27" i="68"/>
  <c r="BK27" i="68"/>
  <c r="BJ27" i="68"/>
  <c r="BI27" i="68"/>
  <c r="BH27" i="68"/>
  <c r="BG27" i="68"/>
  <c r="BF27" i="68"/>
  <c r="BE27" i="68"/>
  <c r="BD27" i="68"/>
  <c r="BC27" i="68"/>
  <c r="BB27" i="68"/>
  <c r="BA27" i="68"/>
  <c r="AZ27" i="68"/>
  <c r="CQ26" i="68"/>
  <c r="CP26" i="68"/>
  <c r="CO26" i="68"/>
  <c r="CN26" i="68"/>
  <c r="CM26" i="68"/>
  <c r="CL26" i="68"/>
  <c r="CK26" i="68"/>
  <c r="CJ26" i="68"/>
  <c r="CI26" i="68"/>
  <c r="CH26" i="68"/>
  <c r="CG26" i="68"/>
  <c r="CF26" i="68"/>
  <c r="CE26" i="68"/>
  <c r="CD26" i="68"/>
  <c r="CC26" i="68"/>
  <c r="CB26" i="68"/>
  <c r="CA26" i="68"/>
  <c r="BZ26" i="68"/>
  <c r="BY26" i="68"/>
  <c r="BX26" i="68"/>
  <c r="BW26" i="68"/>
  <c r="BV26" i="68"/>
  <c r="BU26" i="68"/>
  <c r="BT26" i="68"/>
  <c r="BS26" i="68"/>
  <c r="BR26" i="68"/>
  <c r="BQ26" i="68"/>
  <c r="BP26" i="68"/>
  <c r="BO26" i="68"/>
  <c r="BN26" i="68"/>
  <c r="BM26" i="68"/>
  <c r="BL26" i="68"/>
  <c r="BK26" i="68"/>
  <c r="BJ26" i="68"/>
  <c r="BI26" i="68"/>
  <c r="BH26" i="68"/>
  <c r="BG26" i="68"/>
  <c r="BF26" i="68"/>
  <c r="BE26" i="68"/>
  <c r="BD26" i="68"/>
  <c r="BC26" i="68"/>
  <c r="BB26" i="68"/>
  <c r="BA26" i="68"/>
  <c r="AZ26" i="68"/>
  <c r="CQ25" i="68"/>
  <c r="CP25" i="68"/>
  <c r="CO25" i="68"/>
  <c r="CN25" i="68"/>
  <c r="CM25" i="68"/>
  <c r="CL25" i="68"/>
  <c r="CK25" i="68"/>
  <c r="CJ25" i="68"/>
  <c r="CI25" i="68"/>
  <c r="CH25" i="68"/>
  <c r="CG25" i="68"/>
  <c r="CF25" i="68"/>
  <c r="CE25" i="68"/>
  <c r="CD25" i="68"/>
  <c r="CC25" i="68"/>
  <c r="CB25" i="68"/>
  <c r="CA25" i="68"/>
  <c r="BZ25" i="68"/>
  <c r="BY25" i="68"/>
  <c r="BX25" i="68"/>
  <c r="BW25" i="68"/>
  <c r="BV25" i="68"/>
  <c r="BU25" i="68"/>
  <c r="BT25" i="68"/>
  <c r="BS25" i="68"/>
  <c r="BR25" i="68"/>
  <c r="BQ25" i="68"/>
  <c r="BP25" i="68"/>
  <c r="BO25" i="68"/>
  <c r="BN25" i="68"/>
  <c r="BM25" i="68"/>
  <c r="BL25" i="68"/>
  <c r="BK25" i="68"/>
  <c r="BJ25" i="68"/>
  <c r="BI25" i="68"/>
  <c r="BH25" i="68"/>
  <c r="BG25" i="68"/>
  <c r="BF25" i="68"/>
  <c r="BE25" i="68"/>
  <c r="BD25" i="68"/>
  <c r="BC25" i="68"/>
  <c r="BB25" i="68"/>
  <c r="BA25" i="68"/>
  <c r="AZ25" i="68"/>
  <c r="CQ24" i="68"/>
  <c r="CP24" i="68"/>
  <c r="CO24" i="68"/>
  <c r="CN24" i="68"/>
  <c r="CM24" i="68"/>
  <c r="CL24" i="68"/>
  <c r="CK24" i="68"/>
  <c r="CJ24" i="68"/>
  <c r="CI24" i="68"/>
  <c r="CH24" i="68"/>
  <c r="CG24" i="68"/>
  <c r="CF24" i="68"/>
  <c r="CE24" i="68"/>
  <c r="CD24" i="68"/>
  <c r="CC24" i="68"/>
  <c r="CB24" i="68"/>
  <c r="CA24" i="68"/>
  <c r="BZ24" i="68"/>
  <c r="BY24" i="68"/>
  <c r="BX24" i="68"/>
  <c r="BW24" i="68"/>
  <c r="BV24" i="68"/>
  <c r="BU24" i="68"/>
  <c r="BT24" i="68"/>
  <c r="BS24" i="68"/>
  <c r="BR24" i="68"/>
  <c r="BQ24" i="68"/>
  <c r="BP24" i="68"/>
  <c r="BO24" i="68"/>
  <c r="BN24" i="68"/>
  <c r="BM24" i="68"/>
  <c r="BL24" i="68"/>
  <c r="BK24" i="68"/>
  <c r="BJ24" i="68"/>
  <c r="BI24" i="68"/>
  <c r="BH24" i="68"/>
  <c r="BG24" i="68"/>
  <c r="BF24" i="68"/>
  <c r="BE24" i="68"/>
  <c r="BD24" i="68"/>
  <c r="BC24" i="68"/>
  <c r="BB24" i="68"/>
  <c r="BA24" i="68"/>
  <c r="AZ24" i="68"/>
  <c r="CQ23" i="68"/>
  <c r="CP23" i="68"/>
  <c r="CO23" i="68"/>
  <c r="CN23" i="68"/>
  <c r="CM23" i="68"/>
  <c r="CL23" i="68"/>
  <c r="CK23" i="68"/>
  <c r="CJ23" i="68"/>
  <c r="CI23" i="68"/>
  <c r="CH23" i="68"/>
  <c r="CG23" i="68"/>
  <c r="CF23" i="68"/>
  <c r="CE23" i="68"/>
  <c r="CD23" i="68"/>
  <c r="CC23" i="68"/>
  <c r="CB23" i="68"/>
  <c r="CA23" i="68"/>
  <c r="BZ23" i="68"/>
  <c r="BY23" i="68"/>
  <c r="BX23" i="68"/>
  <c r="BW23" i="68"/>
  <c r="BV23" i="68"/>
  <c r="BU23" i="68"/>
  <c r="BT23" i="68"/>
  <c r="BS23" i="68"/>
  <c r="BR23" i="68"/>
  <c r="BQ23" i="68"/>
  <c r="BP23" i="68"/>
  <c r="BO23" i="68"/>
  <c r="BN23" i="68"/>
  <c r="BM23" i="68"/>
  <c r="BL23" i="68"/>
  <c r="BK23" i="68"/>
  <c r="BJ23" i="68"/>
  <c r="BI23" i="68"/>
  <c r="BH23" i="68"/>
  <c r="BG23" i="68"/>
  <c r="BF23" i="68"/>
  <c r="BE23" i="68"/>
  <c r="BD23" i="68"/>
  <c r="BC23" i="68"/>
  <c r="BB23" i="68"/>
  <c r="BA23" i="68"/>
  <c r="AZ23" i="68"/>
  <c r="CQ22" i="68"/>
  <c r="CP22" i="68"/>
  <c r="CO22" i="68"/>
  <c r="CN22" i="68"/>
  <c r="CM22" i="68"/>
  <c r="CL22" i="68"/>
  <c r="CK22" i="68"/>
  <c r="CJ22" i="68"/>
  <c r="CI22" i="68"/>
  <c r="CH22" i="68"/>
  <c r="CG22" i="68"/>
  <c r="CF22" i="68"/>
  <c r="CE22" i="68"/>
  <c r="CD22" i="68"/>
  <c r="CC22" i="68"/>
  <c r="CB22" i="68"/>
  <c r="CA22" i="68"/>
  <c r="BZ22" i="68"/>
  <c r="BY22" i="68"/>
  <c r="BX22" i="68"/>
  <c r="BW22" i="68"/>
  <c r="BV22" i="68"/>
  <c r="BU22" i="68"/>
  <c r="BT22" i="68"/>
  <c r="BS22" i="68"/>
  <c r="BR22" i="68"/>
  <c r="BQ22" i="68"/>
  <c r="BP22" i="68"/>
  <c r="BO22" i="68"/>
  <c r="BN22" i="68"/>
  <c r="BM22" i="68"/>
  <c r="BL22" i="68"/>
  <c r="BK22" i="68"/>
  <c r="BJ22" i="68"/>
  <c r="BI22" i="68"/>
  <c r="BH22" i="68"/>
  <c r="BG22" i="68"/>
  <c r="BF22" i="68"/>
  <c r="BE22" i="68"/>
  <c r="BD22" i="68"/>
  <c r="BC22" i="68"/>
  <c r="BB22" i="68"/>
  <c r="BA22" i="68"/>
  <c r="AZ22" i="68"/>
  <c r="CQ21" i="68"/>
  <c r="CP21" i="68"/>
  <c r="CO21" i="68"/>
  <c r="CN21" i="68"/>
  <c r="CM21" i="68"/>
  <c r="CL21" i="68"/>
  <c r="CK21" i="68"/>
  <c r="CJ21" i="68"/>
  <c r="CI21" i="68"/>
  <c r="CH21" i="68"/>
  <c r="CG21" i="68"/>
  <c r="CF21" i="68"/>
  <c r="CE21" i="68"/>
  <c r="CD21" i="68"/>
  <c r="CC21" i="68"/>
  <c r="CB21" i="68"/>
  <c r="CA21" i="68"/>
  <c r="BZ21" i="68"/>
  <c r="BY21" i="68"/>
  <c r="BX21" i="68"/>
  <c r="BW21" i="68"/>
  <c r="BV21" i="68"/>
  <c r="BU21" i="68"/>
  <c r="BT21" i="68"/>
  <c r="BS21" i="68"/>
  <c r="BR21" i="68"/>
  <c r="BQ21" i="68"/>
  <c r="BP21" i="68"/>
  <c r="BO21" i="68"/>
  <c r="BN21" i="68"/>
  <c r="BM21" i="68"/>
  <c r="BL21" i="68"/>
  <c r="BK21" i="68"/>
  <c r="BJ21" i="68"/>
  <c r="BI21" i="68"/>
  <c r="BH21" i="68"/>
  <c r="BG21" i="68"/>
  <c r="BF21" i="68"/>
  <c r="BE21" i="68"/>
  <c r="BD21" i="68"/>
  <c r="BC21" i="68"/>
  <c r="BB21" i="68"/>
  <c r="BA21" i="68"/>
  <c r="AZ21" i="68"/>
  <c r="CQ20" i="68"/>
  <c r="CP20" i="68"/>
  <c r="CO20" i="68"/>
  <c r="CN20" i="68"/>
  <c r="CM20" i="68"/>
  <c r="CL20" i="68"/>
  <c r="CK20" i="68"/>
  <c r="CJ20" i="68"/>
  <c r="CI20" i="68"/>
  <c r="CH20" i="68"/>
  <c r="CG20" i="68"/>
  <c r="CF20" i="68"/>
  <c r="CE20" i="68"/>
  <c r="CD20" i="68"/>
  <c r="CC20" i="68"/>
  <c r="CB20" i="68"/>
  <c r="CA20" i="68"/>
  <c r="BZ20" i="68"/>
  <c r="BY20" i="68"/>
  <c r="BX20" i="68"/>
  <c r="BW20" i="68"/>
  <c r="BV20" i="68"/>
  <c r="BU20" i="68"/>
  <c r="BT20" i="68"/>
  <c r="BS20" i="68"/>
  <c r="BR20" i="68"/>
  <c r="BQ20" i="68"/>
  <c r="BP20" i="68"/>
  <c r="BO20" i="68"/>
  <c r="BN20" i="68"/>
  <c r="BM20" i="68"/>
  <c r="BL20" i="68"/>
  <c r="BK20" i="68"/>
  <c r="BJ20" i="68"/>
  <c r="BI20" i="68"/>
  <c r="BH20" i="68"/>
  <c r="BG20" i="68"/>
  <c r="BF20" i="68"/>
  <c r="BE20" i="68"/>
  <c r="BD20" i="68"/>
  <c r="BC20" i="68"/>
  <c r="BB20" i="68"/>
  <c r="BA20" i="68"/>
  <c r="AZ20" i="68"/>
  <c r="CQ19" i="68"/>
  <c r="CP19" i="68"/>
  <c r="CO19" i="68"/>
  <c r="CN19" i="68"/>
  <c r="CM19" i="68"/>
  <c r="CL19" i="68"/>
  <c r="CK19" i="68"/>
  <c r="CJ19" i="68"/>
  <c r="CI19" i="68"/>
  <c r="CH19" i="68"/>
  <c r="CG19" i="68"/>
  <c r="CF19" i="68"/>
  <c r="CE19" i="68"/>
  <c r="CD19" i="68"/>
  <c r="CC19" i="68"/>
  <c r="CB19" i="68"/>
  <c r="CA19" i="68"/>
  <c r="BZ19" i="68"/>
  <c r="BY19" i="68"/>
  <c r="BX19" i="68"/>
  <c r="BW19" i="68"/>
  <c r="BV19" i="68"/>
  <c r="BU19" i="68"/>
  <c r="BT19" i="68"/>
  <c r="BS19" i="68"/>
  <c r="BR19" i="68"/>
  <c r="BQ19" i="68"/>
  <c r="BP19" i="68"/>
  <c r="BO19" i="68"/>
  <c r="BN19" i="68"/>
  <c r="BM19" i="68"/>
  <c r="BL19" i="68"/>
  <c r="BK19" i="68"/>
  <c r="BJ19" i="68"/>
  <c r="BI19" i="68"/>
  <c r="BH19" i="68"/>
  <c r="BG19" i="68"/>
  <c r="BF19" i="68"/>
  <c r="BE19" i="68"/>
  <c r="BD19" i="68"/>
  <c r="BC19" i="68"/>
  <c r="BB19" i="68"/>
  <c r="BA19" i="68"/>
  <c r="AZ19" i="68"/>
  <c r="CQ18" i="68"/>
  <c r="CP18" i="68"/>
  <c r="CO18" i="68"/>
  <c r="CN18" i="68"/>
  <c r="CM18" i="68"/>
  <c r="CL18" i="68"/>
  <c r="CK18" i="68"/>
  <c r="CJ18" i="68"/>
  <c r="CI18" i="68"/>
  <c r="CH18" i="68"/>
  <c r="CG18" i="68"/>
  <c r="CF18" i="68"/>
  <c r="CE18" i="68"/>
  <c r="CD18" i="68"/>
  <c r="CC18" i="68"/>
  <c r="CB18" i="68"/>
  <c r="CA18" i="68"/>
  <c r="BZ18" i="68"/>
  <c r="BY18" i="68"/>
  <c r="BX18" i="68"/>
  <c r="BW18" i="68"/>
  <c r="BV18" i="68"/>
  <c r="BU18" i="68"/>
  <c r="BT18" i="68"/>
  <c r="BS18" i="68"/>
  <c r="BR18" i="68"/>
  <c r="BQ18" i="68"/>
  <c r="BP18" i="68"/>
  <c r="BO18" i="68"/>
  <c r="BN18" i="68"/>
  <c r="BM18" i="68"/>
  <c r="BL18" i="68"/>
  <c r="BK18" i="68"/>
  <c r="BJ18" i="68"/>
  <c r="BI18" i="68"/>
  <c r="BH18" i="68"/>
  <c r="BG18" i="68"/>
  <c r="BF18" i="68"/>
  <c r="BE18" i="68"/>
  <c r="BD18" i="68"/>
  <c r="BC18" i="68"/>
  <c r="BB18" i="68"/>
  <c r="BA18" i="68"/>
  <c r="AZ18" i="68"/>
  <c r="CQ17" i="68"/>
  <c r="CP17" i="68"/>
  <c r="CO17" i="68"/>
  <c r="CN17" i="68"/>
  <c r="CM17" i="68"/>
  <c r="CL17" i="68"/>
  <c r="CK17" i="68"/>
  <c r="CJ17" i="68"/>
  <c r="CI17" i="68"/>
  <c r="CH17" i="68"/>
  <c r="CG17" i="68"/>
  <c r="CF17" i="68"/>
  <c r="CE17" i="68"/>
  <c r="CD17" i="68"/>
  <c r="CC17" i="68"/>
  <c r="CB17" i="68"/>
  <c r="CA17" i="68"/>
  <c r="BZ17" i="68"/>
  <c r="BY17" i="68"/>
  <c r="BX17" i="68"/>
  <c r="BW17" i="68"/>
  <c r="BV17" i="68"/>
  <c r="BU17" i="68"/>
  <c r="BT17" i="68"/>
  <c r="BS17" i="68"/>
  <c r="BR17" i="68"/>
  <c r="BQ17" i="68"/>
  <c r="BP17" i="68"/>
  <c r="BO17" i="68"/>
  <c r="BN17" i="68"/>
  <c r="BM17" i="68"/>
  <c r="BL17" i="68"/>
  <c r="BK17" i="68"/>
  <c r="BJ17" i="68"/>
  <c r="BI17" i="68"/>
  <c r="BH17" i="68"/>
  <c r="BG17" i="68"/>
  <c r="BF17" i="68"/>
  <c r="BE17" i="68"/>
  <c r="BD17" i="68"/>
  <c r="BC17" i="68"/>
  <c r="BB17" i="68"/>
  <c r="BA17" i="68"/>
  <c r="AZ17" i="68"/>
  <c r="CQ16" i="68"/>
  <c r="CP16" i="68"/>
  <c r="CO16" i="68"/>
  <c r="CN16" i="68"/>
  <c r="CM16" i="68"/>
  <c r="CL16" i="68"/>
  <c r="CK16" i="68"/>
  <c r="CJ16" i="68"/>
  <c r="CI16" i="68"/>
  <c r="CH16" i="68"/>
  <c r="CG16" i="68"/>
  <c r="CF16" i="68"/>
  <c r="CE16" i="68"/>
  <c r="CD16" i="68"/>
  <c r="CC16" i="68"/>
  <c r="CB16" i="68"/>
  <c r="CA16" i="68"/>
  <c r="BZ16" i="68"/>
  <c r="BY16" i="68"/>
  <c r="BX16" i="68"/>
  <c r="BW16" i="68"/>
  <c r="BV16" i="68"/>
  <c r="BU16" i="68"/>
  <c r="BT16" i="68"/>
  <c r="BS16" i="68"/>
  <c r="BR16" i="68"/>
  <c r="BQ16" i="68"/>
  <c r="BP16" i="68"/>
  <c r="BO16" i="68"/>
  <c r="BN16" i="68"/>
  <c r="BM16" i="68"/>
  <c r="BL16" i="68"/>
  <c r="BK16" i="68"/>
  <c r="BJ16" i="68"/>
  <c r="BI16" i="68"/>
  <c r="BH16" i="68"/>
  <c r="BG16" i="68"/>
  <c r="BF16" i="68"/>
  <c r="BE16" i="68"/>
  <c r="BD16" i="68"/>
  <c r="BC16" i="68"/>
  <c r="BB16" i="68"/>
  <c r="BA16" i="68"/>
  <c r="AZ16" i="68"/>
  <c r="CQ15" i="68"/>
  <c r="CP15" i="68"/>
  <c r="CO15" i="68"/>
  <c r="CN15" i="68"/>
  <c r="CM15" i="68"/>
  <c r="CL15" i="68"/>
  <c r="CK15" i="68"/>
  <c r="CJ15" i="68"/>
  <c r="CI15" i="68"/>
  <c r="CH15" i="68"/>
  <c r="CG15" i="68"/>
  <c r="CF15" i="68"/>
  <c r="CE15" i="68"/>
  <c r="CD15" i="68"/>
  <c r="CC15" i="68"/>
  <c r="CB15" i="68"/>
  <c r="CA15" i="68"/>
  <c r="BZ15" i="68"/>
  <c r="BY15" i="68"/>
  <c r="BX15" i="68"/>
  <c r="BW15" i="68"/>
  <c r="BV15" i="68"/>
  <c r="BU15" i="68"/>
  <c r="BT15" i="68"/>
  <c r="BS15" i="68"/>
  <c r="BR15" i="68"/>
  <c r="BQ15" i="68"/>
  <c r="BP15" i="68"/>
  <c r="BO15" i="68"/>
  <c r="BN15" i="68"/>
  <c r="BM15" i="68"/>
  <c r="BL15" i="68"/>
  <c r="BK15" i="68"/>
  <c r="BJ15" i="68"/>
  <c r="BI15" i="68"/>
  <c r="BH15" i="68"/>
  <c r="BG15" i="68"/>
  <c r="BF15" i="68"/>
  <c r="BE15" i="68"/>
  <c r="BD15" i="68"/>
  <c r="BC15" i="68"/>
  <c r="BB15" i="68"/>
  <c r="BA15" i="68"/>
  <c r="AZ15" i="68"/>
  <c r="CQ14" i="68"/>
  <c r="CP14" i="68"/>
  <c r="CO14" i="68"/>
  <c r="CN14" i="68"/>
  <c r="CM14" i="68"/>
  <c r="CL14" i="68"/>
  <c r="CK14" i="68"/>
  <c r="CJ14" i="68"/>
  <c r="CI14" i="68"/>
  <c r="CH14" i="68"/>
  <c r="CG14" i="68"/>
  <c r="CF14" i="68"/>
  <c r="CE14" i="68"/>
  <c r="CD14" i="68"/>
  <c r="CC14" i="68"/>
  <c r="CB14" i="68"/>
  <c r="CA14" i="68"/>
  <c r="BZ14" i="68"/>
  <c r="BY14" i="68"/>
  <c r="BX14" i="68"/>
  <c r="BW14" i="68"/>
  <c r="BV14" i="68"/>
  <c r="BU14" i="68"/>
  <c r="BT14" i="68"/>
  <c r="BS14" i="68"/>
  <c r="BR14" i="68"/>
  <c r="BQ14" i="68"/>
  <c r="BP14" i="68"/>
  <c r="BO14" i="68"/>
  <c r="BN14" i="68"/>
  <c r="BM14" i="68"/>
  <c r="BL14" i="68"/>
  <c r="BK14" i="68"/>
  <c r="BJ14" i="68"/>
  <c r="BI14" i="68"/>
  <c r="BH14" i="68"/>
  <c r="BG14" i="68"/>
  <c r="BF14" i="68"/>
  <c r="BE14" i="68"/>
  <c r="BD14" i="68"/>
  <c r="BC14" i="68"/>
  <c r="BB14" i="68"/>
  <c r="BA14" i="68"/>
  <c r="AZ14" i="68"/>
  <c r="CQ13" i="68"/>
  <c r="CP13" i="68"/>
  <c r="CO13" i="68"/>
  <c r="CN13" i="68"/>
  <c r="CM13" i="68"/>
  <c r="CL13" i="68"/>
  <c r="CK13" i="68"/>
  <c r="CJ13" i="68"/>
  <c r="CI13" i="68"/>
  <c r="CH13" i="68"/>
  <c r="CG13" i="68"/>
  <c r="CF13" i="68"/>
  <c r="CE13" i="68"/>
  <c r="CD13" i="68"/>
  <c r="CC13" i="68"/>
  <c r="CB13" i="68"/>
  <c r="CA13" i="68"/>
  <c r="BZ13" i="68"/>
  <c r="BY13" i="68"/>
  <c r="BX13" i="68"/>
  <c r="BW13" i="68"/>
  <c r="BV13" i="68"/>
  <c r="BU13" i="68"/>
  <c r="BT13" i="68"/>
  <c r="BS13" i="68"/>
  <c r="BR13" i="68"/>
  <c r="BQ13" i="68"/>
  <c r="BP13" i="68"/>
  <c r="BO13" i="68"/>
  <c r="BN13" i="68"/>
  <c r="BM13" i="68"/>
  <c r="BL13" i="68"/>
  <c r="BK13" i="68"/>
  <c r="BJ13" i="68"/>
  <c r="BI13" i="68"/>
  <c r="BH13" i="68"/>
  <c r="BG13" i="68"/>
  <c r="BF13" i="68"/>
  <c r="BE13" i="68"/>
  <c r="BD13" i="68"/>
  <c r="BC13" i="68"/>
  <c r="BB13" i="68"/>
  <c r="BA13" i="68"/>
  <c r="AZ13" i="68"/>
  <c r="CQ12" i="68"/>
  <c r="CP12" i="68"/>
  <c r="CO12" i="68"/>
  <c r="CN12" i="68"/>
  <c r="CM12" i="68"/>
  <c r="CL12" i="68"/>
  <c r="CK12" i="68"/>
  <c r="CJ12" i="68"/>
  <c r="CI12" i="68"/>
  <c r="CH12" i="68"/>
  <c r="CG12" i="68"/>
  <c r="CF12" i="68"/>
  <c r="CE12" i="68"/>
  <c r="CD12" i="68"/>
  <c r="CC12" i="68"/>
  <c r="CB12" i="68"/>
  <c r="CA12" i="68"/>
  <c r="BZ12" i="68"/>
  <c r="BY12" i="68"/>
  <c r="BX12" i="68"/>
  <c r="BW12" i="68"/>
  <c r="BV12" i="68"/>
  <c r="BU12" i="68"/>
  <c r="BT12" i="68"/>
  <c r="BS12" i="68"/>
  <c r="BR12" i="68"/>
  <c r="BQ12" i="68"/>
  <c r="BP12" i="68"/>
  <c r="BO12" i="68"/>
  <c r="BN12" i="68"/>
  <c r="BM12" i="68"/>
  <c r="BL12" i="68"/>
  <c r="BK12" i="68"/>
  <c r="BJ12" i="68"/>
  <c r="BI12" i="68"/>
  <c r="BH12" i="68"/>
  <c r="BG12" i="68"/>
  <c r="BF12" i="68"/>
  <c r="BE12" i="68"/>
  <c r="BD12" i="68"/>
  <c r="BC12" i="68"/>
  <c r="BB12" i="68"/>
  <c r="BA12" i="68"/>
  <c r="AZ12" i="68"/>
  <c r="CQ11" i="68"/>
  <c r="CP11" i="68"/>
  <c r="CO11" i="68"/>
  <c r="CN11" i="68"/>
  <c r="CM11" i="68"/>
  <c r="CL11" i="68"/>
  <c r="CK11" i="68"/>
  <c r="CJ11" i="68"/>
  <c r="CI11" i="68"/>
  <c r="CH11" i="68"/>
  <c r="CG11" i="68"/>
  <c r="CF11" i="68"/>
  <c r="CE11" i="68"/>
  <c r="CD11" i="68"/>
  <c r="CC11" i="68"/>
  <c r="CB11" i="68"/>
  <c r="CA11" i="68"/>
  <c r="BZ11" i="68"/>
  <c r="BY11" i="68"/>
  <c r="BX11" i="68"/>
  <c r="BW11" i="68"/>
  <c r="BV11" i="68"/>
  <c r="BU11" i="68"/>
  <c r="BT11" i="68"/>
  <c r="BS11" i="68"/>
  <c r="BR11" i="68"/>
  <c r="BQ11" i="68"/>
  <c r="BP11" i="68"/>
  <c r="BO11" i="68"/>
  <c r="BN11" i="68"/>
  <c r="BM11" i="68"/>
  <c r="BL11" i="68"/>
  <c r="BK11" i="68"/>
  <c r="BJ11" i="68"/>
  <c r="BI11" i="68"/>
  <c r="BH11" i="68"/>
  <c r="BG11" i="68"/>
  <c r="BF11" i="68"/>
  <c r="BE11" i="68"/>
  <c r="BD11" i="68"/>
  <c r="BC11" i="68"/>
  <c r="BB11" i="68"/>
  <c r="BA11" i="68"/>
  <c r="AZ11" i="68"/>
  <c r="CQ10" i="68"/>
  <c r="CP10" i="68"/>
  <c r="CO10" i="68"/>
  <c r="CN10" i="68"/>
  <c r="CM10" i="68"/>
  <c r="CL10" i="68"/>
  <c r="CK10" i="68"/>
  <c r="CJ10" i="68"/>
  <c r="CI10" i="68"/>
  <c r="CH10" i="68"/>
  <c r="CG10" i="68"/>
  <c r="CF10" i="68"/>
  <c r="CE10" i="68"/>
  <c r="CD10" i="68"/>
  <c r="CC10" i="68"/>
  <c r="CB10" i="68"/>
  <c r="CA10" i="68"/>
  <c r="BZ10" i="68"/>
  <c r="BY10" i="68"/>
  <c r="BX10" i="68"/>
  <c r="BW10" i="68"/>
  <c r="BV10" i="68"/>
  <c r="BU10" i="68"/>
  <c r="BT10" i="68"/>
  <c r="BS10" i="68"/>
  <c r="BR10" i="68"/>
  <c r="BQ10" i="68"/>
  <c r="BP10" i="68"/>
  <c r="BO10" i="68"/>
  <c r="BN10" i="68"/>
  <c r="BM10" i="68"/>
  <c r="BL10" i="68"/>
  <c r="BK10" i="68"/>
  <c r="BJ10" i="68"/>
  <c r="BI10" i="68"/>
  <c r="BH10" i="68"/>
  <c r="BG10" i="68"/>
  <c r="BF10" i="68"/>
  <c r="BE10" i="68"/>
  <c r="BD10" i="68"/>
  <c r="BC10" i="68"/>
  <c r="BB10" i="68"/>
  <c r="BA10" i="68"/>
  <c r="AZ10" i="68"/>
  <c r="CQ9" i="68"/>
  <c r="CP9" i="68"/>
  <c r="CO9" i="68"/>
  <c r="CN9" i="68"/>
  <c r="CM9" i="68"/>
  <c r="CL9" i="68"/>
  <c r="CK9" i="68"/>
  <c r="CJ9" i="68"/>
  <c r="CI9" i="68"/>
  <c r="CH9" i="68"/>
  <c r="CG9" i="68"/>
  <c r="CF9" i="68"/>
  <c r="CE9" i="68"/>
  <c r="CD9" i="68"/>
  <c r="CC9" i="68"/>
  <c r="CB9" i="68"/>
  <c r="CA9" i="68"/>
  <c r="BZ9" i="68"/>
  <c r="BY9" i="68"/>
  <c r="BX9" i="68"/>
  <c r="BW9" i="68"/>
  <c r="BV9" i="68"/>
  <c r="BU9" i="68"/>
  <c r="BT9" i="68"/>
  <c r="BS9" i="68"/>
  <c r="BR9" i="68"/>
  <c r="BQ9" i="68"/>
  <c r="BP9" i="68"/>
  <c r="BO9" i="68"/>
  <c r="BN9" i="68"/>
  <c r="BM9" i="68"/>
  <c r="BL9" i="68"/>
  <c r="BK9" i="68"/>
  <c r="BJ9" i="68"/>
  <c r="BI9" i="68"/>
  <c r="BH9" i="68"/>
  <c r="BG9" i="68"/>
  <c r="BF9" i="68"/>
  <c r="BE9" i="68"/>
  <c r="BD9" i="68"/>
  <c r="BC9" i="68"/>
  <c r="BB9" i="68"/>
  <c r="BA9" i="68"/>
  <c r="AZ9" i="68"/>
  <c r="CQ8" i="68"/>
  <c r="CP8" i="68"/>
  <c r="CO8" i="68"/>
  <c r="CN8" i="68"/>
  <c r="CM8" i="68"/>
  <c r="CL8" i="68"/>
  <c r="CK8" i="68"/>
  <c r="CJ8" i="68"/>
  <c r="CI8" i="68"/>
  <c r="CH8" i="68"/>
  <c r="CG8" i="68"/>
  <c r="CF8" i="68"/>
  <c r="CE8" i="68"/>
  <c r="CD8" i="68"/>
  <c r="CC8" i="68"/>
  <c r="CB8" i="68"/>
  <c r="CA8" i="68"/>
  <c r="BZ8" i="68"/>
  <c r="BY8" i="68"/>
  <c r="BX8" i="68"/>
  <c r="BW8" i="68"/>
  <c r="BV8" i="68"/>
  <c r="BU8" i="68"/>
  <c r="BT8" i="68"/>
  <c r="BS8" i="68"/>
  <c r="BR8" i="68"/>
  <c r="BQ8" i="68"/>
  <c r="BP8" i="68"/>
  <c r="BO8" i="68"/>
  <c r="BN8" i="68"/>
  <c r="BM8" i="68"/>
  <c r="BL8" i="68"/>
  <c r="BK8" i="68"/>
  <c r="BJ8" i="68"/>
  <c r="BI8" i="68"/>
  <c r="BH8" i="68"/>
  <c r="BG8" i="68"/>
  <c r="BF8" i="68"/>
  <c r="BE8" i="68"/>
  <c r="BD8" i="68"/>
  <c r="BC8" i="68"/>
  <c r="BB8" i="68"/>
  <c r="BA8" i="68"/>
  <c r="AZ8" i="68"/>
  <c r="CQ7" i="68"/>
  <c r="CP7" i="68"/>
  <c r="CO7" i="68"/>
  <c r="CN7" i="68"/>
  <c r="CM7" i="68"/>
  <c r="CL7" i="68"/>
  <c r="CK7" i="68"/>
  <c r="CJ7" i="68"/>
  <c r="CI7" i="68"/>
  <c r="CH7" i="68"/>
  <c r="CG7" i="68"/>
  <c r="CF7" i="68"/>
  <c r="CE7" i="68"/>
  <c r="CD7" i="68"/>
  <c r="CC7" i="68"/>
  <c r="CB7" i="68"/>
  <c r="CA7" i="68"/>
  <c r="BZ7" i="68"/>
  <c r="BY7" i="68"/>
  <c r="BX7" i="68"/>
  <c r="BW7" i="68"/>
  <c r="BV7" i="68"/>
  <c r="BU7" i="68"/>
  <c r="BT7" i="68"/>
  <c r="BS7" i="68"/>
  <c r="BR7" i="68"/>
  <c r="BQ7" i="68"/>
  <c r="BP7" i="68"/>
  <c r="BO7" i="68"/>
  <c r="BN7" i="68"/>
  <c r="BM7" i="68"/>
  <c r="BL7" i="68"/>
  <c r="BK7" i="68"/>
  <c r="BJ7" i="68"/>
  <c r="BI7" i="68"/>
  <c r="BH7" i="68"/>
  <c r="BG7" i="68"/>
  <c r="BF7" i="68"/>
  <c r="BE7" i="68"/>
  <c r="BD7" i="68"/>
  <c r="BC7" i="68"/>
  <c r="BB7" i="68"/>
  <c r="BA7" i="68"/>
  <c r="AZ7" i="68"/>
  <c r="CP6" i="68"/>
  <c r="CQ6" i="68"/>
  <c r="CO6" i="68"/>
  <c r="CN6" i="68"/>
  <c r="CM6" i="68"/>
  <c r="CL6" i="68"/>
  <c r="CK6" i="68"/>
  <c r="CJ6" i="68"/>
  <c r="CI6" i="68"/>
  <c r="CH6" i="68"/>
  <c r="CG6" i="68"/>
  <c r="CF6" i="68"/>
  <c r="CE6" i="68"/>
  <c r="CD6" i="68"/>
  <c r="CC6" i="68"/>
  <c r="CB6" i="68"/>
  <c r="CA6" i="68"/>
  <c r="BZ6" i="68"/>
  <c r="BY6" i="68"/>
  <c r="BX6" i="68"/>
  <c r="BW6" i="68"/>
  <c r="BV6" i="68"/>
  <c r="BU6" i="68"/>
  <c r="BT6" i="68"/>
  <c r="BS6" i="68"/>
  <c r="BR6" i="68"/>
  <c r="BQ6" i="68"/>
  <c r="BP6" i="68"/>
  <c r="BO6" i="68"/>
  <c r="BN6" i="68"/>
  <c r="BM6" i="68"/>
  <c r="BL6" i="68"/>
  <c r="BK6" i="68"/>
  <c r="BJ6" i="68"/>
  <c r="BI6" i="68"/>
  <c r="BH6" i="68"/>
  <c r="BG6" i="68"/>
  <c r="BF6" i="68"/>
  <c r="BE6" i="68"/>
  <c r="BD6" i="68"/>
  <c r="BC6" i="68"/>
  <c r="BB6" i="68"/>
  <c r="BA6" i="68"/>
  <c r="AZ6" i="68"/>
  <c r="AD7" i="52"/>
  <c r="AE7" i="52"/>
  <c r="AF7" i="52"/>
  <c r="AG7" i="52"/>
  <c r="AH7" i="52"/>
  <c r="AI7" i="52"/>
  <c r="AJ7" i="52"/>
  <c r="AK7" i="52"/>
  <c r="AL7" i="52"/>
  <c r="AM7" i="52"/>
  <c r="AN7" i="52"/>
  <c r="AO7" i="52"/>
  <c r="AP7" i="52"/>
  <c r="AQ7" i="52"/>
  <c r="AR7" i="52"/>
  <c r="AS7" i="52"/>
  <c r="AT7" i="52"/>
  <c r="AU7" i="52"/>
  <c r="AV7" i="52"/>
  <c r="AW7" i="52"/>
  <c r="AX7" i="52"/>
  <c r="AY7" i="52"/>
  <c r="AD8" i="52"/>
  <c r="AE8" i="52"/>
  <c r="AF8" i="52"/>
  <c r="AG8" i="52"/>
  <c r="AH8" i="52"/>
  <c r="AI8" i="52"/>
  <c r="AJ8" i="52"/>
  <c r="AK8" i="52"/>
  <c r="AL8" i="52"/>
  <c r="AM8" i="52"/>
  <c r="AN8" i="52"/>
  <c r="AO8" i="52"/>
  <c r="AP8" i="52"/>
  <c r="AQ8" i="52"/>
  <c r="AR8" i="52"/>
  <c r="AS8" i="52"/>
  <c r="AT8" i="52"/>
  <c r="AU8" i="52"/>
  <c r="AV8" i="52"/>
  <c r="AW8" i="52"/>
  <c r="AX8" i="52"/>
  <c r="AY8" i="52"/>
  <c r="AD9" i="52"/>
  <c r="AE9" i="52"/>
  <c r="AF9" i="52"/>
  <c r="AG9" i="52"/>
  <c r="AH9" i="52"/>
  <c r="AI9" i="52"/>
  <c r="AJ9" i="52"/>
  <c r="AK9" i="52"/>
  <c r="AL9" i="52"/>
  <c r="AM9" i="52"/>
  <c r="AN9" i="52"/>
  <c r="AO9" i="52"/>
  <c r="AP9" i="52"/>
  <c r="AQ9" i="52"/>
  <c r="AR9" i="52"/>
  <c r="AS9" i="52"/>
  <c r="AT9" i="52"/>
  <c r="AU9" i="52"/>
  <c r="AV9" i="52"/>
  <c r="AW9" i="52"/>
  <c r="AX9" i="52"/>
  <c r="AY9" i="52"/>
  <c r="AD10" i="52"/>
  <c r="AE10" i="52"/>
  <c r="AF10" i="52"/>
  <c r="AG10" i="52"/>
  <c r="AH10" i="52"/>
  <c r="AI10" i="52"/>
  <c r="AJ10" i="52"/>
  <c r="AK10" i="52"/>
  <c r="AL10" i="52"/>
  <c r="AM10" i="52"/>
  <c r="AN10" i="52"/>
  <c r="AO10" i="52"/>
  <c r="AP10" i="52"/>
  <c r="AQ10" i="52"/>
  <c r="AR10" i="52"/>
  <c r="AS10" i="52"/>
  <c r="AT10" i="52"/>
  <c r="AU10" i="52"/>
  <c r="AV10" i="52"/>
  <c r="AW10" i="52"/>
  <c r="AX10" i="52"/>
  <c r="AY10" i="52"/>
  <c r="AD11" i="52"/>
  <c r="AE11" i="52"/>
  <c r="AF11" i="52"/>
  <c r="AG11" i="52"/>
  <c r="AH11" i="52"/>
  <c r="AI11" i="52"/>
  <c r="AJ11" i="52"/>
  <c r="AK11" i="52"/>
  <c r="AL11" i="52"/>
  <c r="AM11" i="52"/>
  <c r="AN11" i="52"/>
  <c r="AO11" i="52"/>
  <c r="AP11" i="52"/>
  <c r="AQ11" i="52"/>
  <c r="AR11" i="52"/>
  <c r="AS11" i="52"/>
  <c r="AT11" i="52"/>
  <c r="AU11" i="52"/>
  <c r="AV11" i="52"/>
  <c r="AW11" i="52"/>
  <c r="AX11" i="52"/>
  <c r="AY11" i="52"/>
  <c r="AD12" i="52"/>
  <c r="AE12" i="52"/>
  <c r="AF12" i="52"/>
  <c r="AG12" i="52"/>
  <c r="AH12" i="52"/>
  <c r="AI12" i="52"/>
  <c r="AJ12" i="52"/>
  <c r="AK12" i="52"/>
  <c r="AL12" i="52"/>
  <c r="AM12" i="52"/>
  <c r="AN12" i="52"/>
  <c r="AO12" i="52"/>
  <c r="AP12" i="52"/>
  <c r="AQ12" i="52"/>
  <c r="AR12" i="52"/>
  <c r="AS12" i="52"/>
  <c r="AT12" i="52"/>
  <c r="AU12" i="52"/>
  <c r="AV12" i="52"/>
  <c r="AW12" i="52"/>
  <c r="AX12" i="52"/>
  <c r="AY12" i="52"/>
  <c r="AD13" i="52"/>
  <c r="AE13" i="52"/>
  <c r="AF13" i="52"/>
  <c r="AG13" i="52"/>
  <c r="AH13" i="52"/>
  <c r="AI13" i="52"/>
  <c r="AJ13" i="52"/>
  <c r="AK13" i="52"/>
  <c r="AL13" i="52"/>
  <c r="AM13" i="52"/>
  <c r="AN13" i="52"/>
  <c r="AO13" i="52"/>
  <c r="AP13" i="52"/>
  <c r="AQ13" i="52"/>
  <c r="AR13" i="52"/>
  <c r="AS13" i="52"/>
  <c r="AT13" i="52"/>
  <c r="AU13" i="52"/>
  <c r="AV13" i="52"/>
  <c r="AW13" i="52"/>
  <c r="AX13" i="52"/>
  <c r="AY13" i="52"/>
  <c r="AD14" i="52"/>
  <c r="AE14" i="52"/>
  <c r="AF14" i="52"/>
  <c r="AG14" i="52"/>
  <c r="AH14" i="52"/>
  <c r="AI14" i="52"/>
  <c r="AJ14" i="52"/>
  <c r="AK14" i="52"/>
  <c r="AL14" i="52"/>
  <c r="AM14" i="52"/>
  <c r="AN14" i="52"/>
  <c r="AO14" i="52"/>
  <c r="AP14" i="52"/>
  <c r="AQ14" i="52"/>
  <c r="AR14" i="52"/>
  <c r="AS14" i="52"/>
  <c r="AT14" i="52"/>
  <c r="AU14" i="52"/>
  <c r="AV14" i="52"/>
  <c r="AW14" i="52"/>
  <c r="AX14" i="52"/>
  <c r="AY14" i="52"/>
  <c r="AD15" i="52"/>
  <c r="AE15" i="52"/>
  <c r="AF15" i="52"/>
  <c r="AG15" i="52"/>
  <c r="AH15" i="52"/>
  <c r="AI15" i="52"/>
  <c r="AJ15" i="52"/>
  <c r="AK15" i="52"/>
  <c r="AL15" i="52"/>
  <c r="AM15" i="52"/>
  <c r="AN15" i="52"/>
  <c r="AO15" i="52"/>
  <c r="AP15" i="52"/>
  <c r="AQ15" i="52"/>
  <c r="AR15" i="52"/>
  <c r="AS15" i="52"/>
  <c r="AT15" i="52"/>
  <c r="AU15" i="52"/>
  <c r="AV15" i="52"/>
  <c r="AW15" i="52"/>
  <c r="AX15" i="52"/>
  <c r="AY15" i="52"/>
  <c r="AD16" i="52"/>
  <c r="AE16" i="52"/>
  <c r="AF16" i="52"/>
  <c r="AG16" i="52"/>
  <c r="AH16" i="52"/>
  <c r="AI16" i="52"/>
  <c r="AJ16" i="52"/>
  <c r="AK16" i="52"/>
  <c r="AL16" i="52"/>
  <c r="AM16" i="52"/>
  <c r="AN16" i="52"/>
  <c r="AO16" i="52"/>
  <c r="AP16" i="52"/>
  <c r="AQ16" i="52"/>
  <c r="AR16" i="52"/>
  <c r="AS16" i="52"/>
  <c r="AT16" i="52"/>
  <c r="AU16" i="52"/>
  <c r="AV16" i="52"/>
  <c r="AW16" i="52"/>
  <c r="AX16" i="52"/>
  <c r="AY16" i="52"/>
  <c r="AD17" i="52"/>
  <c r="AE17" i="52"/>
  <c r="AF17" i="52"/>
  <c r="AG17" i="52"/>
  <c r="AH17" i="52"/>
  <c r="AI17" i="52"/>
  <c r="AJ17" i="52"/>
  <c r="AK17" i="52"/>
  <c r="AL17" i="52"/>
  <c r="AM17" i="52"/>
  <c r="AN17" i="52"/>
  <c r="AO17" i="52"/>
  <c r="AP17" i="52"/>
  <c r="AQ17" i="52"/>
  <c r="AR17" i="52"/>
  <c r="AS17" i="52"/>
  <c r="AT17" i="52"/>
  <c r="AU17" i="52"/>
  <c r="AV17" i="52"/>
  <c r="AW17" i="52"/>
  <c r="AX17" i="52"/>
  <c r="AY17" i="52"/>
  <c r="AD18" i="52"/>
  <c r="AE18" i="52"/>
  <c r="AF18" i="52"/>
  <c r="AG18" i="52"/>
  <c r="AH18" i="52"/>
  <c r="AI18" i="52"/>
  <c r="AJ18" i="52"/>
  <c r="AK18" i="52"/>
  <c r="AL18" i="52"/>
  <c r="AM18" i="52"/>
  <c r="AN18" i="52"/>
  <c r="AO18" i="52"/>
  <c r="AP18" i="52"/>
  <c r="AQ18" i="52"/>
  <c r="AR18" i="52"/>
  <c r="AS18" i="52"/>
  <c r="AT18" i="52"/>
  <c r="AU18" i="52"/>
  <c r="AV18" i="52"/>
  <c r="AW18" i="52"/>
  <c r="AX18" i="52"/>
  <c r="AY18" i="52"/>
  <c r="AD19" i="52"/>
  <c r="AE19" i="52"/>
  <c r="AF19" i="52"/>
  <c r="AG19" i="52"/>
  <c r="AH19" i="52"/>
  <c r="AI19" i="52"/>
  <c r="AJ19" i="52"/>
  <c r="AK19" i="52"/>
  <c r="AL19" i="52"/>
  <c r="AM19" i="52"/>
  <c r="AN19" i="52"/>
  <c r="AO19" i="52"/>
  <c r="AP19" i="52"/>
  <c r="AQ19" i="52"/>
  <c r="AR19" i="52"/>
  <c r="AS19" i="52"/>
  <c r="AT19" i="52"/>
  <c r="AU19" i="52"/>
  <c r="AV19" i="52"/>
  <c r="AW19" i="52"/>
  <c r="AX19" i="52"/>
  <c r="AY19" i="52"/>
  <c r="AD20" i="52"/>
  <c r="AE20" i="52"/>
  <c r="AF20" i="52"/>
  <c r="AG20" i="52"/>
  <c r="AH20" i="52"/>
  <c r="AI20" i="52"/>
  <c r="AJ20" i="52"/>
  <c r="AK20" i="52"/>
  <c r="AL20" i="52"/>
  <c r="AM20" i="52"/>
  <c r="AN20" i="52"/>
  <c r="AO20" i="52"/>
  <c r="AP20" i="52"/>
  <c r="AQ20" i="52"/>
  <c r="AR20" i="52"/>
  <c r="AS20" i="52"/>
  <c r="AT20" i="52"/>
  <c r="AU20" i="52"/>
  <c r="AV20" i="52"/>
  <c r="AW20" i="52"/>
  <c r="AX20" i="52"/>
  <c r="AY20" i="52"/>
  <c r="AD21" i="52"/>
  <c r="AE21" i="52"/>
  <c r="AF21" i="52"/>
  <c r="AG21" i="52"/>
  <c r="AH21" i="52"/>
  <c r="AI21" i="52"/>
  <c r="AJ21" i="52"/>
  <c r="AK21" i="52"/>
  <c r="AL21" i="52"/>
  <c r="AM21" i="52"/>
  <c r="AN21" i="52"/>
  <c r="AO21" i="52"/>
  <c r="AP21" i="52"/>
  <c r="AQ21" i="52"/>
  <c r="AR21" i="52"/>
  <c r="AS21" i="52"/>
  <c r="AT21" i="52"/>
  <c r="AU21" i="52"/>
  <c r="AV21" i="52"/>
  <c r="AW21" i="52"/>
  <c r="AX21" i="52"/>
  <c r="AY21" i="52"/>
  <c r="AD22" i="52"/>
  <c r="AE22" i="52"/>
  <c r="AF22" i="52"/>
  <c r="AG22" i="52"/>
  <c r="AH22" i="52"/>
  <c r="AI22" i="52"/>
  <c r="AJ22" i="52"/>
  <c r="AK22" i="52"/>
  <c r="AL22" i="52"/>
  <c r="AM22" i="52"/>
  <c r="AN22" i="52"/>
  <c r="AO22" i="52"/>
  <c r="AP22" i="52"/>
  <c r="AQ22" i="52"/>
  <c r="AR22" i="52"/>
  <c r="AS22" i="52"/>
  <c r="AT22" i="52"/>
  <c r="AU22" i="52"/>
  <c r="AV22" i="52"/>
  <c r="AW22" i="52"/>
  <c r="AX22" i="52"/>
  <c r="AY22" i="52"/>
  <c r="AD23" i="52"/>
  <c r="AE23" i="52"/>
  <c r="AF23" i="52"/>
  <c r="AG23" i="52"/>
  <c r="AH23" i="52"/>
  <c r="AI23" i="52"/>
  <c r="AJ23" i="52"/>
  <c r="AK23" i="52"/>
  <c r="AL23" i="52"/>
  <c r="AM23" i="52"/>
  <c r="AN23" i="52"/>
  <c r="AO23" i="52"/>
  <c r="AP23" i="52"/>
  <c r="AQ23" i="52"/>
  <c r="AR23" i="52"/>
  <c r="AS23" i="52"/>
  <c r="AT23" i="52"/>
  <c r="AU23" i="52"/>
  <c r="AV23" i="52"/>
  <c r="AW23" i="52"/>
  <c r="AX23" i="52"/>
  <c r="AY23" i="52"/>
  <c r="AD24" i="52"/>
  <c r="AE24" i="52"/>
  <c r="AF24" i="52"/>
  <c r="AG24" i="52"/>
  <c r="AH24" i="52"/>
  <c r="AI24" i="52"/>
  <c r="AJ24" i="52"/>
  <c r="AK24" i="52"/>
  <c r="AL24" i="52"/>
  <c r="AM24" i="52"/>
  <c r="AN24" i="52"/>
  <c r="AO24" i="52"/>
  <c r="AP24" i="52"/>
  <c r="AQ24" i="52"/>
  <c r="AR24" i="52"/>
  <c r="AS24" i="52"/>
  <c r="AT24" i="52"/>
  <c r="AU24" i="52"/>
  <c r="AV24" i="52"/>
  <c r="AW24" i="52"/>
  <c r="AX24" i="52"/>
  <c r="AY24" i="52"/>
  <c r="AD25" i="52"/>
  <c r="AE25" i="52"/>
  <c r="AF25" i="52"/>
  <c r="AG25" i="52"/>
  <c r="AH25" i="52"/>
  <c r="AI25" i="52"/>
  <c r="AJ25" i="52"/>
  <c r="AK25" i="52"/>
  <c r="AL25" i="52"/>
  <c r="AM25" i="52"/>
  <c r="AN25" i="52"/>
  <c r="AO25" i="52"/>
  <c r="AP25" i="52"/>
  <c r="AQ25" i="52"/>
  <c r="AR25" i="52"/>
  <c r="AS25" i="52"/>
  <c r="AT25" i="52"/>
  <c r="AU25" i="52"/>
  <c r="AV25" i="52"/>
  <c r="AW25" i="52"/>
  <c r="AX25" i="52"/>
  <c r="AY25" i="52"/>
  <c r="AD26" i="52"/>
  <c r="AE26" i="52"/>
  <c r="AF26" i="52"/>
  <c r="AG26" i="52"/>
  <c r="AH26" i="52"/>
  <c r="AI26" i="52"/>
  <c r="AJ26" i="52"/>
  <c r="AK26" i="52"/>
  <c r="AL26" i="52"/>
  <c r="AM26" i="52"/>
  <c r="AN26" i="52"/>
  <c r="AO26" i="52"/>
  <c r="AP26" i="52"/>
  <c r="AQ26" i="52"/>
  <c r="AR26" i="52"/>
  <c r="AS26" i="52"/>
  <c r="AT26" i="52"/>
  <c r="AU26" i="52"/>
  <c r="AV26" i="52"/>
  <c r="AW26" i="52"/>
  <c r="AX26" i="52"/>
  <c r="AY26" i="52"/>
  <c r="AD27" i="52"/>
  <c r="AE27" i="52"/>
  <c r="AF27" i="52"/>
  <c r="AG27" i="52"/>
  <c r="AH27" i="52"/>
  <c r="AI27" i="52"/>
  <c r="AJ27" i="52"/>
  <c r="AK27" i="52"/>
  <c r="AL27" i="52"/>
  <c r="AM27" i="52"/>
  <c r="AN27" i="52"/>
  <c r="AO27" i="52"/>
  <c r="AP27" i="52"/>
  <c r="AQ27" i="52"/>
  <c r="AR27" i="52"/>
  <c r="AS27" i="52"/>
  <c r="AT27" i="52"/>
  <c r="AU27" i="52"/>
  <c r="AV27" i="52"/>
  <c r="AW27" i="52"/>
  <c r="AX27" i="52"/>
  <c r="AY27" i="52"/>
  <c r="AD28" i="52"/>
  <c r="AE28" i="52"/>
  <c r="AF28" i="52"/>
  <c r="AG28" i="52"/>
  <c r="AH28" i="52"/>
  <c r="AI28" i="52"/>
  <c r="AJ28" i="52"/>
  <c r="AK28" i="52"/>
  <c r="AL28" i="52"/>
  <c r="AM28" i="52"/>
  <c r="AN28" i="52"/>
  <c r="AO28" i="52"/>
  <c r="AP28" i="52"/>
  <c r="AQ28" i="52"/>
  <c r="AR28" i="52"/>
  <c r="AS28" i="52"/>
  <c r="AT28" i="52"/>
  <c r="AU28" i="52"/>
  <c r="AV28" i="52"/>
  <c r="AW28" i="52"/>
  <c r="AX28" i="52"/>
  <c r="AY28" i="52"/>
  <c r="AD29" i="52"/>
  <c r="AE29" i="52"/>
  <c r="AF29" i="52"/>
  <c r="AG29" i="52"/>
  <c r="AH29" i="52"/>
  <c r="AI29" i="52"/>
  <c r="AJ29" i="52"/>
  <c r="AK29" i="52"/>
  <c r="AL29" i="52"/>
  <c r="AM29" i="52"/>
  <c r="AN29" i="52"/>
  <c r="AO29" i="52"/>
  <c r="AP29" i="52"/>
  <c r="AQ29" i="52"/>
  <c r="AR29" i="52"/>
  <c r="AS29" i="52"/>
  <c r="AT29" i="52"/>
  <c r="AU29" i="52"/>
  <c r="AV29" i="52"/>
  <c r="AW29" i="52"/>
  <c r="AX29" i="52"/>
  <c r="AY29" i="52"/>
  <c r="AD30" i="52"/>
  <c r="AE30" i="52"/>
  <c r="AF30" i="52"/>
  <c r="AG30" i="52"/>
  <c r="AH30" i="52"/>
  <c r="AI30" i="52"/>
  <c r="AJ30" i="52"/>
  <c r="AK30" i="52"/>
  <c r="AL30" i="52"/>
  <c r="AM30" i="52"/>
  <c r="AN30" i="52"/>
  <c r="AO30" i="52"/>
  <c r="AP30" i="52"/>
  <c r="AQ30" i="52"/>
  <c r="AR30" i="52"/>
  <c r="AS30" i="52"/>
  <c r="AT30" i="52"/>
  <c r="AU30" i="52"/>
  <c r="AV30" i="52"/>
  <c r="AW30" i="52"/>
  <c r="AX30" i="52"/>
  <c r="AY30" i="52"/>
  <c r="AD31" i="52"/>
  <c r="AE31" i="52"/>
  <c r="AF31" i="52"/>
  <c r="AG31" i="52"/>
  <c r="AH31" i="52"/>
  <c r="AI31" i="52"/>
  <c r="AJ31" i="52"/>
  <c r="AK31" i="52"/>
  <c r="AL31" i="52"/>
  <c r="AM31" i="52"/>
  <c r="AN31" i="52"/>
  <c r="AO31" i="52"/>
  <c r="AP31" i="52"/>
  <c r="AQ31" i="52"/>
  <c r="AR31" i="52"/>
  <c r="AS31" i="52"/>
  <c r="AT31" i="52"/>
  <c r="AU31" i="52"/>
  <c r="AV31" i="52"/>
  <c r="AW31" i="52"/>
  <c r="AX31" i="52"/>
  <c r="AY31" i="52"/>
  <c r="AD32" i="52"/>
  <c r="AE32" i="52"/>
  <c r="AF32" i="52"/>
  <c r="AG32" i="52"/>
  <c r="AH32" i="52"/>
  <c r="AI32" i="52"/>
  <c r="AJ32" i="52"/>
  <c r="AK32" i="52"/>
  <c r="AL32" i="52"/>
  <c r="AM32" i="52"/>
  <c r="AN32" i="52"/>
  <c r="AO32" i="52"/>
  <c r="AP32" i="52"/>
  <c r="AQ32" i="52"/>
  <c r="AR32" i="52"/>
  <c r="AS32" i="52"/>
  <c r="AT32" i="52"/>
  <c r="AU32" i="52"/>
  <c r="AV32" i="52"/>
  <c r="AW32" i="52"/>
  <c r="AX32" i="52"/>
  <c r="AY32" i="52"/>
  <c r="AD33" i="52"/>
  <c r="AE33" i="52"/>
  <c r="AF33" i="52"/>
  <c r="AG33" i="52"/>
  <c r="AH33" i="52"/>
  <c r="AI33" i="52"/>
  <c r="AJ33" i="52"/>
  <c r="AK33" i="52"/>
  <c r="AL33" i="52"/>
  <c r="AM33" i="52"/>
  <c r="AN33" i="52"/>
  <c r="AO33" i="52"/>
  <c r="AP33" i="52"/>
  <c r="AQ33" i="52"/>
  <c r="AR33" i="52"/>
  <c r="AS33" i="52"/>
  <c r="AT33" i="52"/>
  <c r="AU33" i="52"/>
  <c r="AV33" i="52"/>
  <c r="AW33" i="52"/>
  <c r="AX33" i="52"/>
  <c r="AY33" i="52"/>
  <c r="AD34" i="52"/>
  <c r="AE34" i="52"/>
  <c r="AF34" i="52"/>
  <c r="AG34" i="52"/>
  <c r="AH34" i="52"/>
  <c r="AI34" i="52"/>
  <c r="AJ34" i="52"/>
  <c r="AK34" i="52"/>
  <c r="AL34" i="52"/>
  <c r="AM34" i="52"/>
  <c r="AN34" i="52"/>
  <c r="AO34" i="52"/>
  <c r="AP34" i="52"/>
  <c r="AQ34" i="52"/>
  <c r="AR34" i="52"/>
  <c r="AS34" i="52"/>
  <c r="AT34" i="52"/>
  <c r="AU34" i="52"/>
  <c r="AV34" i="52"/>
  <c r="AW34" i="52"/>
  <c r="AX34" i="52"/>
  <c r="AY34" i="52"/>
  <c r="AD35" i="52"/>
  <c r="AE35" i="52"/>
  <c r="AF35" i="52"/>
  <c r="AG35" i="52"/>
  <c r="AH35" i="52"/>
  <c r="AI35" i="52"/>
  <c r="AJ35" i="52"/>
  <c r="AK35" i="52"/>
  <c r="AL35" i="52"/>
  <c r="AM35" i="52"/>
  <c r="AN35" i="52"/>
  <c r="AO35" i="52"/>
  <c r="AP35" i="52"/>
  <c r="AQ35" i="52"/>
  <c r="AR35" i="52"/>
  <c r="AS35" i="52"/>
  <c r="AT35" i="52"/>
  <c r="AU35" i="52"/>
  <c r="AV35" i="52"/>
  <c r="AW35" i="52"/>
  <c r="AX35" i="52"/>
  <c r="AY35" i="52"/>
  <c r="AD36" i="52"/>
  <c r="AE36" i="52"/>
  <c r="AF36" i="52"/>
  <c r="AG36" i="52"/>
  <c r="AH36" i="52"/>
  <c r="AI36" i="52"/>
  <c r="AJ36" i="52"/>
  <c r="AK36" i="52"/>
  <c r="AL36" i="52"/>
  <c r="AM36" i="52"/>
  <c r="AN36" i="52"/>
  <c r="AO36" i="52"/>
  <c r="AP36" i="52"/>
  <c r="AQ36" i="52"/>
  <c r="AR36" i="52"/>
  <c r="AS36" i="52"/>
  <c r="AT36" i="52"/>
  <c r="AU36" i="52"/>
  <c r="AV36" i="52"/>
  <c r="AW36" i="52"/>
  <c r="AX36" i="52"/>
  <c r="AY36" i="52"/>
  <c r="AD37" i="52"/>
  <c r="AE37" i="52"/>
  <c r="AF37" i="52"/>
  <c r="AG37" i="52"/>
  <c r="AH37" i="52"/>
  <c r="AI37" i="52"/>
  <c r="AJ37" i="52"/>
  <c r="AK37" i="52"/>
  <c r="AL37" i="52"/>
  <c r="AM37" i="52"/>
  <c r="AN37" i="52"/>
  <c r="AO37" i="52"/>
  <c r="AP37" i="52"/>
  <c r="AQ37" i="52"/>
  <c r="AR37" i="52"/>
  <c r="AS37" i="52"/>
  <c r="AT37" i="52"/>
  <c r="AU37" i="52"/>
  <c r="AV37" i="52"/>
  <c r="AW37" i="52"/>
  <c r="AX37" i="52"/>
  <c r="AY37" i="52"/>
  <c r="AD38" i="52"/>
  <c r="AE38" i="52"/>
  <c r="AF38" i="52"/>
  <c r="AG38" i="52"/>
  <c r="AH38" i="52"/>
  <c r="AI38" i="52"/>
  <c r="AJ38" i="52"/>
  <c r="AK38" i="52"/>
  <c r="AL38" i="52"/>
  <c r="AM38" i="52"/>
  <c r="AN38" i="52"/>
  <c r="AO38" i="52"/>
  <c r="AP38" i="52"/>
  <c r="AQ38" i="52"/>
  <c r="AR38" i="52"/>
  <c r="AS38" i="52"/>
  <c r="AT38" i="52"/>
  <c r="AU38" i="52"/>
  <c r="AV38" i="52"/>
  <c r="AW38" i="52"/>
  <c r="AX38" i="52"/>
  <c r="AY38" i="52"/>
  <c r="AD39" i="52"/>
  <c r="AE39" i="52"/>
  <c r="AF39" i="52"/>
  <c r="AG39" i="52"/>
  <c r="AH39" i="52"/>
  <c r="AI39" i="52"/>
  <c r="AJ39" i="52"/>
  <c r="AK39" i="52"/>
  <c r="AL39" i="52"/>
  <c r="AM39" i="52"/>
  <c r="AN39" i="52"/>
  <c r="AO39" i="52"/>
  <c r="AP39" i="52"/>
  <c r="AQ39" i="52"/>
  <c r="AR39" i="52"/>
  <c r="AS39" i="52"/>
  <c r="AT39" i="52"/>
  <c r="AU39" i="52"/>
  <c r="AV39" i="52"/>
  <c r="AW39" i="52"/>
  <c r="AX39" i="52"/>
  <c r="AY39" i="52"/>
  <c r="AD40" i="52"/>
  <c r="AE40" i="52"/>
  <c r="AF40" i="52"/>
  <c r="AG40" i="52"/>
  <c r="AH40" i="52"/>
  <c r="AI40" i="52"/>
  <c r="AJ40" i="52"/>
  <c r="AK40" i="52"/>
  <c r="AL40" i="52"/>
  <c r="AM40" i="52"/>
  <c r="AN40" i="52"/>
  <c r="AO40" i="52"/>
  <c r="AP40" i="52"/>
  <c r="AQ40" i="52"/>
  <c r="AR40" i="52"/>
  <c r="AS40" i="52"/>
  <c r="AT40" i="52"/>
  <c r="AU40" i="52"/>
  <c r="AV40" i="52"/>
  <c r="AW40" i="52"/>
  <c r="AX40" i="52"/>
  <c r="AY40" i="52"/>
  <c r="AD41" i="52"/>
  <c r="AE41" i="52"/>
  <c r="AF41" i="52"/>
  <c r="AG41" i="52"/>
  <c r="AH41" i="52"/>
  <c r="AI41" i="52"/>
  <c r="AJ41" i="52"/>
  <c r="AK41" i="52"/>
  <c r="AL41" i="52"/>
  <c r="AM41" i="52"/>
  <c r="AN41" i="52"/>
  <c r="AO41" i="52"/>
  <c r="AP41" i="52"/>
  <c r="AQ41" i="52"/>
  <c r="AR41" i="52"/>
  <c r="AS41" i="52"/>
  <c r="AT41" i="52"/>
  <c r="AU41" i="52"/>
  <c r="AV41" i="52"/>
  <c r="AW41" i="52"/>
  <c r="AX41" i="52"/>
  <c r="AY41" i="52"/>
  <c r="AD42" i="52"/>
  <c r="AE42" i="52"/>
  <c r="AF42" i="52"/>
  <c r="AG42" i="52"/>
  <c r="AH42" i="52"/>
  <c r="AI42" i="52"/>
  <c r="AJ42" i="52"/>
  <c r="AK42" i="52"/>
  <c r="AL42" i="52"/>
  <c r="AM42" i="52"/>
  <c r="AN42" i="52"/>
  <c r="AO42" i="52"/>
  <c r="AP42" i="52"/>
  <c r="AQ42" i="52"/>
  <c r="AR42" i="52"/>
  <c r="AS42" i="52"/>
  <c r="AT42" i="52"/>
  <c r="AU42" i="52"/>
  <c r="AV42" i="52"/>
  <c r="AW42" i="52"/>
  <c r="AX42" i="52"/>
  <c r="AY42" i="52"/>
  <c r="AD43" i="52"/>
  <c r="AE43" i="52"/>
  <c r="AF43" i="52"/>
  <c r="AG43" i="52"/>
  <c r="AH43" i="52"/>
  <c r="AI43" i="52"/>
  <c r="AJ43" i="52"/>
  <c r="AK43" i="52"/>
  <c r="AL43" i="52"/>
  <c r="AM43" i="52"/>
  <c r="AN43" i="52"/>
  <c r="AO43" i="52"/>
  <c r="AP43" i="52"/>
  <c r="AQ43" i="52"/>
  <c r="AR43" i="52"/>
  <c r="AS43" i="52"/>
  <c r="AT43" i="52"/>
  <c r="AU43" i="52"/>
  <c r="AV43" i="52"/>
  <c r="AW43" i="52"/>
  <c r="AX43" i="52"/>
  <c r="AY43" i="52"/>
  <c r="AD44" i="52"/>
  <c r="AE44" i="52"/>
  <c r="AF44" i="52"/>
  <c r="AG44" i="52"/>
  <c r="AH44" i="52"/>
  <c r="AI44" i="52"/>
  <c r="AJ44" i="52"/>
  <c r="AK44" i="52"/>
  <c r="AL44" i="52"/>
  <c r="AM44" i="52"/>
  <c r="AN44" i="52"/>
  <c r="AO44" i="52"/>
  <c r="AP44" i="52"/>
  <c r="AQ44" i="52"/>
  <c r="AR44" i="52"/>
  <c r="AS44" i="52"/>
  <c r="AT44" i="52"/>
  <c r="AU44" i="52"/>
  <c r="AV44" i="52"/>
  <c r="AW44" i="52"/>
  <c r="AX44" i="52"/>
  <c r="AY44" i="52"/>
  <c r="AD45" i="52"/>
  <c r="AE45" i="52"/>
  <c r="AF45" i="52"/>
  <c r="AG45" i="52"/>
  <c r="AH45" i="52"/>
  <c r="AI45" i="52"/>
  <c r="AJ45" i="52"/>
  <c r="AK45" i="52"/>
  <c r="AL45" i="52"/>
  <c r="AM45" i="52"/>
  <c r="AN45" i="52"/>
  <c r="AO45" i="52"/>
  <c r="AP45" i="52"/>
  <c r="AQ45" i="52"/>
  <c r="AR45" i="52"/>
  <c r="AS45" i="52"/>
  <c r="AT45" i="52"/>
  <c r="AU45" i="52"/>
  <c r="AV45" i="52"/>
  <c r="AW45" i="52"/>
  <c r="AX45" i="52"/>
  <c r="AY45" i="52"/>
  <c r="AD46" i="52"/>
  <c r="AE46" i="52"/>
  <c r="AF46" i="52"/>
  <c r="AG46" i="52"/>
  <c r="AH46" i="52"/>
  <c r="AI46" i="52"/>
  <c r="AJ46" i="52"/>
  <c r="AK46" i="52"/>
  <c r="AL46" i="52"/>
  <c r="AM46" i="52"/>
  <c r="AN46" i="52"/>
  <c r="AO46" i="52"/>
  <c r="AP46" i="52"/>
  <c r="AQ46" i="52"/>
  <c r="AR46" i="52"/>
  <c r="AS46" i="52"/>
  <c r="AT46" i="52"/>
  <c r="AU46" i="52"/>
  <c r="AV46" i="52"/>
  <c r="AW46" i="52"/>
  <c r="AX46" i="52"/>
  <c r="AY46" i="52"/>
  <c r="AD47" i="52"/>
  <c r="AE47" i="52"/>
  <c r="AF47" i="52"/>
  <c r="AG47" i="52"/>
  <c r="AH47" i="52"/>
  <c r="AI47" i="52"/>
  <c r="AJ47" i="52"/>
  <c r="AK47" i="52"/>
  <c r="AL47" i="52"/>
  <c r="AM47" i="52"/>
  <c r="AN47" i="52"/>
  <c r="AO47" i="52"/>
  <c r="AP47" i="52"/>
  <c r="AQ47" i="52"/>
  <c r="AR47" i="52"/>
  <c r="AS47" i="52"/>
  <c r="AT47" i="52"/>
  <c r="AU47" i="52"/>
  <c r="AV47" i="52"/>
  <c r="AW47" i="52"/>
  <c r="AX47" i="52"/>
  <c r="AY47" i="52"/>
  <c r="AD48" i="52"/>
  <c r="AE48" i="52"/>
  <c r="AF48" i="52"/>
  <c r="AG48" i="52"/>
  <c r="AH48" i="52"/>
  <c r="AI48" i="52"/>
  <c r="AJ48" i="52"/>
  <c r="AK48" i="52"/>
  <c r="AL48" i="52"/>
  <c r="AM48" i="52"/>
  <c r="AN48" i="52"/>
  <c r="AO48" i="52"/>
  <c r="AP48" i="52"/>
  <c r="AQ48" i="52"/>
  <c r="AR48" i="52"/>
  <c r="AS48" i="52"/>
  <c r="AT48" i="52"/>
  <c r="AU48" i="52"/>
  <c r="AV48" i="52"/>
  <c r="AW48" i="52"/>
  <c r="AX48" i="52"/>
  <c r="AY48" i="52"/>
  <c r="AD49" i="52"/>
  <c r="AE49" i="52"/>
  <c r="AF49" i="52"/>
  <c r="AG49" i="52"/>
  <c r="AH49" i="52"/>
  <c r="AI49" i="52"/>
  <c r="AJ49" i="52"/>
  <c r="AK49" i="52"/>
  <c r="AL49" i="52"/>
  <c r="AM49" i="52"/>
  <c r="AN49" i="52"/>
  <c r="AO49" i="52"/>
  <c r="AP49" i="52"/>
  <c r="AQ49" i="52"/>
  <c r="AR49" i="52"/>
  <c r="AS49" i="52"/>
  <c r="AT49" i="52"/>
  <c r="AU49" i="52"/>
  <c r="AV49" i="52"/>
  <c r="AW49" i="52"/>
  <c r="AX49" i="52"/>
  <c r="AY49" i="52"/>
  <c r="AD50" i="52"/>
  <c r="AE50" i="52"/>
  <c r="AF50" i="52"/>
  <c r="AG50" i="52"/>
  <c r="AH50" i="52"/>
  <c r="AI50" i="52"/>
  <c r="AJ50" i="52"/>
  <c r="AK50" i="52"/>
  <c r="AL50" i="52"/>
  <c r="AM50" i="52"/>
  <c r="AN50" i="52"/>
  <c r="AO50" i="52"/>
  <c r="AP50" i="52"/>
  <c r="AQ50" i="52"/>
  <c r="AR50" i="52"/>
  <c r="AS50" i="52"/>
  <c r="AT50" i="52"/>
  <c r="AU50" i="52"/>
  <c r="AV50" i="52"/>
  <c r="AW50" i="52"/>
  <c r="AX50" i="52"/>
  <c r="AY50" i="52"/>
  <c r="AD51" i="52"/>
  <c r="AE51" i="52"/>
  <c r="AF51" i="52"/>
  <c r="AG51" i="52"/>
  <c r="AH51" i="52"/>
  <c r="AI51" i="52"/>
  <c r="AJ51" i="52"/>
  <c r="AK51" i="52"/>
  <c r="AL51" i="52"/>
  <c r="AM51" i="52"/>
  <c r="AN51" i="52"/>
  <c r="AO51" i="52"/>
  <c r="AP51" i="52"/>
  <c r="AQ51" i="52"/>
  <c r="AR51" i="52"/>
  <c r="AS51" i="52"/>
  <c r="AT51" i="52"/>
  <c r="AU51" i="52"/>
  <c r="AV51" i="52"/>
  <c r="AW51" i="52"/>
  <c r="AX51" i="52"/>
  <c r="AY51" i="52"/>
  <c r="AD52" i="52"/>
  <c r="AE52" i="52"/>
  <c r="AF52" i="52"/>
  <c r="AG52" i="52"/>
  <c r="AH52" i="52"/>
  <c r="AI52" i="52"/>
  <c r="AJ52" i="52"/>
  <c r="AK52" i="52"/>
  <c r="AL52" i="52"/>
  <c r="AM52" i="52"/>
  <c r="AN52" i="52"/>
  <c r="AO52" i="52"/>
  <c r="AP52" i="52"/>
  <c r="AQ52" i="52"/>
  <c r="AR52" i="52"/>
  <c r="AS52" i="52"/>
  <c r="AT52" i="52"/>
  <c r="AU52" i="52"/>
  <c r="AV52" i="52"/>
  <c r="AW52" i="52"/>
  <c r="AX52" i="52"/>
  <c r="AY52" i="52"/>
  <c r="AD53" i="52"/>
  <c r="AE53" i="52"/>
  <c r="AF53" i="52"/>
  <c r="AG53" i="52"/>
  <c r="AH53" i="52"/>
  <c r="AI53" i="52"/>
  <c r="AJ53" i="52"/>
  <c r="AK53" i="52"/>
  <c r="AL53" i="52"/>
  <c r="AM53" i="52"/>
  <c r="AN53" i="52"/>
  <c r="AO53" i="52"/>
  <c r="AP53" i="52"/>
  <c r="AQ53" i="52"/>
  <c r="AR53" i="52"/>
  <c r="AS53" i="52"/>
  <c r="AT53" i="52"/>
  <c r="AU53" i="52"/>
  <c r="AV53" i="52"/>
  <c r="AW53" i="52"/>
  <c r="AX53" i="52"/>
  <c r="AY53" i="52"/>
  <c r="AD54" i="52"/>
  <c r="AE54" i="52"/>
  <c r="AF54" i="52"/>
  <c r="AG54" i="52"/>
  <c r="AH54" i="52"/>
  <c r="AI54" i="52"/>
  <c r="AJ54" i="52"/>
  <c r="AK54" i="52"/>
  <c r="AL54" i="52"/>
  <c r="AM54" i="52"/>
  <c r="AN54" i="52"/>
  <c r="AO54" i="52"/>
  <c r="AP54" i="52"/>
  <c r="AQ54" i="52"/>
  <c r="AR54" i="52"/>
  <c r="AS54" i="52"/>
  <c r="AT54" i="52"/>
  <c r="AU54" i="52"/>
  <c r="AV54" i="52"/>
  <c r="AW54" i="52"/>
  <c r="AX54" i="52"/>
  <c r="AY54" i="52"/>
  <c r="AD55" i="52"/>
  <c r="AE55" i="52"/>
  <c r="AF55" i="52"/>
  <c r="AG55" i="52"/>
  <c r="AH55" i="52"/>
  <c r="AI55" i="52"/>
  <c r="AJ55" i="52"/>
  <c r="AK55" i="52"/>
  <c r="AL55" i="52"/>
  <c r="AM55" i="52"/>
  <c r="AN55" i="52"/>
  <c r="AO55" i="52"/>
  <c r="AP55" i="52"/>
  <c r="AQ55" i="52"/>
  <c r="AR55" i="52"/>
  <c r="AS55" i="52"/>
  <c r="AT55" i="52"/>
  <c r="AU55" i="52"/>
  <c r="AV55" i="52"/>
  <c r="AW55" i="52"/>
  <c r="AX55" i="52"/>
  <c r="AY55" i="52"/>
  <c r="AD56" i="52"/>
  <c r="AE56" i="52"/>
  <c r="AF56" i="52"/>
  <c r="AG56" i="52"/>
  <c r="AH56" i="52"/>
  <c r="AI56" i="52"/>
  <c r="AJ56" i="52"/>
  <c r="AK56" i="52"/>
  <c r="AL56" i="52"/>
  <c r="AM56" i="52"/>
  <c r="AN56" i="52"/>
  <c r="AO56" i="52"/>
  <c r="AP56" i="52"/>
  <c r="AQ56" i="52"/>
  <c r="AR56" i="52"/>
  <c r="AS56" i="52"/>
  <c r="AT56" i="52"/>
  <c r="AU56" i="52"/>
  <c r="AV56" i="52"/>
  <c r="AW56" i="52"/>
  <c r="AX56" i="52"/>
  <c r="AY56" i="52"/>
  <c r="AD57" i="52"/>
  <c r="AE57" i="52"/>
  <c r="AF57" i="52"/>
  <c r="AG57" i="52"/>
  <c r="AH57" i="52"/>
  <c r="AI57" i="52"/>
  <c r="AJ57" i="52"/>
  <c r="AK57" i="52"/>
  <c r="AL57" i="52"/>
  <c r="AM57" i="52"/>
  <c r="AN57" i="52"/>
  <c r="AO57" i="52"/>
  <c r="AP57" i="52"/>
  <c r="AQ57" i="52"/>
  <c r="AR57" i="52"/>
  <c r="AS57" i="52"/>
  <c r="AT57" i="52"/>
  <c r="AU57" i="52"/>
  <c r="AV57" i="52"/>
  <c r="AW57" i="52"/>
  <c r="AX57" i="52"/>
  <c r="AY57" i="52"/>
  <c r="AD58" i="52"/>
  <c r="AE58" i="52"/>
  <c r="AF58" i="52"/>
  <c r="AG58" i="52"/>
  <c r="AH58" i="52"/>
  <c r="AI58" i="52"/>
  <c r="AJ58" i="52"/>
  <c r="AK58" i="52"/>
  <c r="AL58" i="52"/>
  <c r="AM58" i="52"/>
  <c r="AN58" i="52"/>
  <c r="AO58" i="52"/>
  <c r="AP58" i="52"/>
  <c r="AQ58" i="52"/>
  <c r="AR58" i="52"/>
  <c r="AS58" i="52"/>
  <c r="AT58" i="52"/>
  <c r="AU58" i="52"/>
  <c r="AV58" i="52"/>
  <c r="AW58" i="52"/>
  <c r="AX58" i="52"/>
  <c r="AY58" i="52"/>
  <c r="AD59" i="52"/>
  <c r="AE59" i="52"/>
  <c r="AF59" i="52"/>
  <c r="AG59" i="52"/>
  <c r="AH59" i="52"/>
  <c r="AI59" i="52"/>
  <c r="AJ59" i="52"/>
  <c r="AK59" i="52"/>
  <c r="AL59" i="52"/>
  <c r="AM59" i="52"/>
  <c r="AN59" i="52"/>
  <c r="AO59" i="52"/>
  <c r="AP59" i="52"/>
  <c r="AQ59" i="52"/>
  <c r="AR59" i="52"/>
  <c r="AS59" i="52"/>
  <c r="AT59" i="52"/>
  <c r="AU59" i="52"/>
  <c r="AV59" i="52"/>
  <c r="AW59" i="52"/>
  <c r="AX59" i="52"/>
  <c r="AY59" i="52"/>
  <c r="AD60" i="52"/>
  <c r="AE60" i="52"/>
  <c r="AF60" i="52"/>
  <c r="AG60" i="52"/>
  <c r="AH60" i="52"/>
  <c r="AI60" i="52"/>
  <c r="AJ60" i="52"/>
  <c r="AK60" i="52"/>
  <c r="AL60" i="52"/>
  <c r="AM60" i="52"/>
  <c r="AN60" i="52"/>
  <c r="AO60" i="52"/>
  <c r="AP60" i="52"/>
  <c r="AQ60" i="52"/>
  <c r="AR60" i="52"/>
  <c r="AS60" i="52"/>
  <c r="AT60" i="52"/>
  <c r="AU60" i="52"/>
  <c r="AV60" i="52"/>
  <c r="AW60" i="52"/>
  <c r="AX60" i="52"/>
  <c r="AY60" i="52"/>
  <c r="AD61" i="52"/>
  <c r="AE61" i="52"/>
  <c r="AF61" i="52"/>
  <c r="AG61" i="52"/>
  <c r="AH61" i="52"/>
  <c r="AI61" i="52"/>
  <c r="AJ61" i="52"/>
  <c r="AK61" i="52"/>
  <c r="AL61" i="52"/>
  <c r="AM61" i="52"/>
  <c r="AN61" i="52"/>
  <c r="AO61" i="52"/>
  <c r="AP61" i="52"/>
  <c r="AQ61" i="52"/>
  <c r="AR61" i="52"/>
  <c r="AS61" i="52"/>
  <c r="AT61" i="52"/>
  <c r="AU61" i="52"/>
  <c r="AV61" i="52"/>
  <c r="AW61" i="52"/>
  <c r="AX61" i="52"/>
  <c r="AY61" i="52"/>
  <c r="AD62" i="52"/>
  <c r="AE62" i="52"/>
  <c r="AF62" i="52"/>
  <c r="AG62" i="52"/>
  <c r="AH62" i="52"/>
  <c r="AI62" i="52"/>
  <c r="AJ62" i="52"/>
  <c r="AK62" i="52"/>
  <c r="AL62" i="52"/>
  <c r="AM62" i="52"/>
  <c r="AN62" i="52"/>
  <c r="AO62" i="52"/>
  <c r="AP62" i="52"/>
  <c r="AQ62" i="52"/>
  <c r="AR62" i="52"/>
  <c r="AS62" i="52"/>
  <c r="AT62" i="52"/>
  <c r="AU62" i="52"/>
  <c r="AV62" i="52"/>
  <c r="AW62" i="52"/>
  <c r="AX62" i="52"/>
  <c r="AY62" i="52"/>
  <c r="AD63" i="52"/>
  <c r="AE63" i="52"/>
  <c r="AF63" i="52"/>
  <c r="AG63" i="52"/>
  <c r="AH63" i="52"/>
  <c r="AI63" i="52"/>
  <c r="AJ63" i="52"/>
  <c r="AK63" i="52"/>
  <c r="AL63" i="52"/>
  <c r="AM63" i="52"/>
  <c r="AN63" i="52"/>
  <c r="AO63" i="52"/>
  <c r="AP63" i="52"/>
  <c r="AQ63" i="52"/>
  <c r="AR63" i="52"/>
  <c r="AS63" i="52"/>
  <c r="AT63" i="52"/>
  <c r="AU63" i="52"/>
  <c r="AV63" i="52"/>
  <c r="AW63" i="52"/>
  <c r="AX63" i="52"/>
  <c r="AY63" i="52"/>
  <c r="AD64" i="52"/>
  <c r="AE64" i="52"/>
  <c r="AF64" i="52"/>
  <c r="AG64" i="52"/>
  <c r="AH64" i="52"/>
  <c r="AI64" i="52"/>
  <c r="AJ64" i="52"/>
  <c r="AK64" i="52"/>
  <c r="AL64" i="52"/>
  <c r="AM64" i="52"/>
  <c r="AN64" i="52"/>
  <c r="AO64" i="52"/>
  <c r="AP64" i="52"/>
  <c r="AQ64" i="52"/>
  <c r="AR64" i="52"/>
  <c r="AS64" i="52"/>
  <c r="AT64" i="52"/>
  <c r="AU64" i="52"/>
  <c r="AV64" i="52"/>
  <c r="AW64" i="52"/>
  <c r="AX64" i="52"/>
  <c r="AY64" i="52"/>
  <c r="AD65" i="52"/>
  <c r="AE65" i="52"/>
  <c r="AF65" i="52"/>
  <c r="AG65" i="52"/>
  <c r="AH65" i="52"/>
  <c r="AI65" i="52"/>
  <c r="AJ65" i="52"/>
  <c r="AK65" i="52"/>
  <c r="AL65" i="52"/>
  <c r="AM65" i="52"/>
  <c r="AN65" i="52"/>
  <c r="AO65" i="52"/>
  <c r="AP65" i="52"/>
  <c r="AQ65" i="52"/>
  <c r="AR65" i="52"/>
  <c r="AS65" i="52"/>
  <c r="AT65" i="52"/>
  <c r="AU65" i="52"/>
  <c r="AV65" i="52"/>
  <c r="AW65" i="52"/>
  <c r="AX65" i="52"/>
  <c r="AY65" i="52"/>
  <c r="AD66" i="52"/>
  <c r="AE66" i="52"/>
  <c r="AF66" i="52"/>
  <c r="AG66" i="52"/>
  <c r="AH66" i="52"/>
  <c r="AI66" i="52"/>
  <c r="AJ66" i="52"/>
  <c r="AK66" i="52"/>
  <c r="AL66" i="52"/>
  <c r="AM66" i="52"/>
  <c r="AN66" i="52"/>
  <c r="AO66" i="52"/>
  <c r="AP66" i="52"/>
  <c r="AQ66" i="52"/>
  <c r="AR66" i="52"/>
  <c r="AS66" i="52"/>
  <c r="AT66" i="52"/>
  <c r="AU66" i="52"/>
  <c r="AV66" i="52"/>
  <c r="AW66" i="52"/>
  <c r="AX66" i="52"/>
  <c r="AY66" i="52"/>
  <c r="AD67" i="52"/>
  <c r="AE67" i="52"/>
  <c r="AF67" i="52"/>
  <c r="AG67" i="52"/>
  <c r="AH67" i="52"/>
  <c r="AI67" i="52"/>
  <c r="AJ67" i="52"/>
  <c r="AK67" i="52"/>
  <c r="AL67" i="52"/>
  <c r="AM67" i="52"/>
  <c r="AN67" i="52"/>
  <c r="AO67" i="52"/>
  <c r="AP67" i="52"/>
  <c r="AQ67" i="52"/>
  <c r="AR67" i="52"/>
  <c r="AS67" i="52"/>
  <c r="AT67" i="52"/>
  <c r="AU67" i="52"/>
  <c r="AV67" i="52"/>
  <c r="AW67" i="52"/>
  <c r="AX67" i="52"/>
  <c r="AY67" i="52"/>
  <c r="AD68" i="52"/>
  <c r="AE68" i="52"/>
  <c r="AF68" i="52"/>
  <c r="AG68" i="52"/>
  <c r="AH68" i="52"/>
  <c r="AI68" i="52"/>
  <c r="AJ68" i="52"/>
  <c r="AK68" i="52"/>
  <c r="AL68" i="52"/>
  <c r="AM68" i="52"/>
  <c r="AN68" i="52"/>
  <c r="AO68" i="52"/>
  <c r="AP68" i="52"/>
  <c r="AQ68" i="52"/>
  <c r="AR68" i="52"/>
  <c r="AS68" i="52"/>
  <c r="AT68" i="52"/>
  <c r="AU68" i="52"/>
  <c r="AV68" i="52"/>
  <c r="AW68" i="52"/>
  <c r="AX68" i="52"/>
  <c r="AY68" i="52"/>
  <c r="AD69" i="52"/>
  <c r="AE69" i="52"/>
  <c r="AF69" i="52"/>
  <c r="AG69" i="52"/>
  <c r="AH69" i="52"/>
  <c r="AI69" i="52"/>
  <c r="AJ69" i="52"/>
  <c r="AK69" i="52"/>
  <c r="AL69" i="52"/>
  <c r="AM69" i="52"/>
  <c r="AN69" i="52"/>
  <c r="AO69" i="52"/>
  <c r="AP69" i="52"/>
  <c r="AQ69" i="52"/>
  <c r="AR69" i="52"/>
  <c r="AS69" i="52"/>
  <c r="AT69" i="52"/>
  <c r="AU69" i="52"/>
  <c r="AV69" i="52"/>
  <c r="AW69" i="52"/>
  <c r="AX69" i="52"/>
  <c r="AY69" i="52"/>
  <c r="AX6" i="52"/>
  <c r="AY6" i="52"/>
  <c r="AW6" i="52"/>
  <c r="AV6" i="52"/>
  <c r="AU6" i="52"/>
  <c r="AT6" i="52"/>
  <c r="AS6" i="52"/>
  <c r="AR6" i="52"/>
  <c r="AQ6" i="52"/>
  <c r="AP6" i="52"/>
  <c r="AO6" i="52"/>
  <c r="AN6" i="52"/>
  <c r="AM6" i="52"/>
  <c r="AL6" i="52"/>
  <c r="AK6" i="52"/>
  <c r="AJ6" i="52"/>
  <c r="AI6" i="52"/>
  <c r="AH6" i="52"/>
  <c r="AG6" i="52"/>
  <c r="AF6" i="52"/>
  <c r="AE6" i="52"/>
  <c r="AD6" i="52"/>
  <c r="BC7" i="51"/>
  <c r="BD7" i="51"/>
  <c r="BE7" i="51"/>
  <c r="BF7" i="51"/>
  <c r="BG7" i="51"/>
  <c r="BH7" i="51"/>
  <c r="BI7" i="51"/>
  <c r="BJ7" i="51"/>
  <c r="BK7" i="51"/>
  <c r="BL7" i="51"/>
  <c r="BM7" i="51"/>
  <c r="BN7" i="51"/>
  <c r="BO7" i="51"/>
  <c r="BP7" i="51"/>
  <c r="BQ7" i="51"/>
  <c r="BR7" i="51"/>
  <c r="BS7" i="51"/>
  <c r="BT7" i="51"/>
  <c r="BU7" i="51"/>
  <c r="BV7" i="51"/>
  <c r="BW7" i="51"/>
  <c r="BX7" i="51"/>
  <c r="BY7" i="51"/>
  <c r="BZ7" i="51"/>
  <c r="CA7" i="51"/>
  <c r="CB7" i="51"/>
  <c r="CC7" i="51"/>
  <c r="CD7" i="51"/>
  <c r="CE7" i="51"/>
  <c r="CF7" i="51"/>
  <c r="CG7" i="51"/>
  <c r="CH7" i="51"/>
  <c r="CI7" i="51"/>
  <c r="CJ7" i="51"/>
  <c r="CK7" i="51"/>
  <c r="CL7" i="51"/>
  <c r="CM7" i="51"/>
  <c r="CN7" i="51"/>
  <c r="CO7" i="51"/>
  <c r="CP7" i="51"/>
  <c r="CQ7" i="51"/>
  <c r="CR7" i="51"/>
  <c r="CS7" i="51"/>
  <c r="CT7" i="51"/>
  <c r="CU7" i="51"/>
  <c r="CV7" i="51"/>
  <c r="CW7" i="51"/>
  <c r="BC8" i="51"/>
  <c r="BD8" i="51"/>
  <c r="BE8" i="51"/>
  <c r="BF8" i="51"/>
  <c r="BG8" i="51"/>
  <c r="BH8" i="51"/>
  <c r="BI8" i="51"/>
  <c r="BJ8" i="51"/>
  <c r="BK8" i="51"/>
  <c r="BL8" i="51"/>
  <c r="BM8" i="51"/>
  <c r="BN8" i="51"/>
  <c r="BO8" i="51"/>
  <c r="BP8" i="51"/>
  <c r="BQ8" i="51"/>
  <c r="BR8" i="51"/>
  <c r="BS8" i="51"/>
  <c r="BT8" i="51"/>
  <c r="BU8" i="51"/>
  <c r="BV8" i="51"/>
  <c r="BW8" i="51"/>
  <c r="BX8" i="51"/>
  <c r="BY8" i="51"/>
  <c r="BZ8" i="51"/>
  <c r="CA8" i="51"/>
  <c r="CB8" i="51"/>
  <c r="CC8" i="51"/>
  <c r="CD8" i="51"/>
  <c r="CE8" i="51"/>
  <c r="CF8" i="51"/>
  <c r="CG8" i="51"/>
  <c r="CH8" i="51"/>
  <c r="CI8" i="51"/>
  <c r="CJ8" i="51"/>
  <c r="CK8" i="51"/>
  <c r="CL8" i="51"/>
  <c r="CM8" i="51"/>
  <c r="CN8" i="51"/>
  <c r="CO8" i="51"/>
  <c r="CP8" i="51"/>
  <c r="CQ8" i="51"/>
  <c r="CR8" i="51"/>
  <c r="CS8" i="51"/>
  <c r="CT8" i="51"/>
  <c r="CU8" i="51"/>
  <c r="CV8" i="51"/>
  <c r="CW8" i="51"/>
  <c r="BC9" i="51"/>
  <c r="BD9" i="51"/>
  <c r="BE9" i="51"/>
  <c r="BF9" i="51"/>
  <c r="BG9" i="51"/>
  <c r="BH9" i="51"/>
  <c r="BI9" i="51"/>
  <c r="BJ9" i="51"/>
  <c r="BK9" i="51"/>
  <c r="BL9" i="51"/>
  <c r="BM9" i="51"/>
  <c r="BN9" i="51"/>
  <c r="BO9" i="51"/>
  <c r="BP9" i="51"/>
  <c r="BQ9" i="51"/>
  <c r="BR9" i="51"/>
  <c r="BS9" i="51"/>
  <c r="BT9" i="51"/>
  <c r="BU9" i="51"/>
  <c r="BV9" i="51"/>
  <c r="BW9" i="51"/>
  <c r="BX9" i="51"/>
  <c r="BY9" i="51"/>
  <c r="BZ9" i="51"/>
  <c r="CA9" i="51"/>
  <c r="CB9" i="51"/>
  <c r="CC9" i="51"/>
  <c r="CD9" i="51"/>
  <c r="CE9" i="51"/>
  <c r="CF9" i="51"/>
  <c r="CG9" i="51"/>
  <c r="CH9" i="51"/>
  <c r="CI9" i="51"/>
  <c r="CJ9" i="51"/>
  <c r="CK9" i="51"/>
  <c r="CL9" i="51"/>
  <c r="CM9" i="51"/>
  <c r="CN9" i="51"/>
  <c r="CO9" i="51"/>
  <c r="CP9" i="51"/>
  <c r="CQ9" i="51"/>
  <c r="CR9" i="51"/>
  <c r="CS9" i="51"/>
  <c r="CT9" i="51"/>
  <c r="CU9" i="51"/>
  <c r="CV9" i="51"/>
  <c r="CW9" i="51"/>
  <c r="BC10" i="51"/>
  <c r="BD10" i="51"/>
  <c r="BE10" i="51"/>
  <c r="BF10" i="51"/>
  <c r="BG10" i="51"/>
  <c r="BH10" i="51"/>
  <c r="BI10" i="51"/>
  <c r="BJ10" i="51"/>
  <c r="BK10" i="51"/>
  <c r="BL10" i="51"/>
  <c r="BM10" i="51"/>
  <c r="BN10" i="51"/>
  <c r="BO10" i="51"/>
  <c r="BP10" i="51"/>
  <c r="BQ10" i="51"/>
  <c r="BR10" i="51"/>
  <c r="BS10" i="51"/>
  <c r="BT10" i="51"/>
  <c r="BU10" i="51"/>
  <c r="BV10" i="51"/>
  <c r="BW10" i="51"/>
  <c r="BX10" i="51"/>
  <c r="BY10" i="51"/>
  <c r="BZ10" i="51"/>
  <c r="CA10" i="51"/>
  <c r="CB10" i="51"/>
  <c r="CC10" i="51"/>
  <c r="CD10" i="51"/>
  <c r="CE10" i="51"/>
  <c r="CF10" i="51"/>
  <c r="CG10" i="51"/>
  <c r="CH10" i="51"/>
  <c r="CI10" i="51"/>
  <c r="CJ10" i="51"/>
  <c r="CK10" i="51"/>
  <c r="CL10" i="51"/>
  <c r="CM10" i="51"/>
  <c r="CN10" i="51"/>
  <c r="CO10" i="51"/>
  <c r="CP10" i="51"/>
  <c r="CQ10" i="51"/>
  <c r="CR10" i="51"/>
  <c r="CS10" i="51"/>
  <c r="CT10" i="51"/>
  <c r="CU10" i="51"/>
  <c r="CV10" i="51"/>
  <c r="CW10" i="51"/>
  <c r="BC11" i="51"/>
  <c r="BD11" i="51"/>
  <c r="BE11" i="51"/>
  <c r="BF11" i="51"/>
  <c r="BG11" i="51"/>
  <c r="BH11" i="51"/>
  <c r="BI11" i="51"/>
  <c r="BJ11" i="51"/>
  <c r="BK11" i="51"/>
  <c r="BL11" i="51"/>
  <c r="BM11" i="51"/>
  <c r="BN11" i="51"/>
  <c r="BO11" i="51"/>
  <c r="BP11" i="51"/>
  <c r="BQ11" i="51"/>
  <c r="BR11" i="51"/>
  <c r="BS11" i="51"/>
  <c r="BT11" i="51"/>
  <c r="BU11" i="51"/>
  <c r="BV11" i="51"/>
  <c r="BW11" i="51"/>
  <c r="BX11" i="51"/>
  <c r="BY11" i="51"/>
  <c r="BZ11" i="51"/>
  <c r="CA11" i="51"/>
  <c r="CB11" i="51"/>
  <c r="CC11" i="51"/>
  <c r="CD11" i="51"/>
  <c r="CE11" i="51"/>
  <c r="CF11" i="51"/>
  <c r="CG11" i="51"/>
  <c r="CH11" i="51"/>
  <c r="CI11" i="51"/>
  <c r="CJ11" i="51"/>
  <c r="CK11" i="51"/>
  <c r="CL11" i="51"/>
  <c r="CM11" i="51"/>
  <c r="CN11" i="51"/>
  <c r="CO11" i="51"/>
  <c r="CP11" i="51"/>
  <c r="CQ11" i="51"/>
  <c r="CR11" i="51"/>
  <c r="CS11" i="51"/>
  <c r="CT11" i="51"/>
  <c r="CU11" i="51"/>
  <c r="CV11" i="51"/>
  <c r="CW11" i="51"/>
  <c r="BC12" i="51"/>
  <c r="BD12" i="51"/>
  <c r="BE12" i="51"/>
  <c r="BF12" i="51"/>
  <c r="BG12" i="51"/>
  <c r="BH12" i="51"/>
  <c r="BI12" i="51"/>
  <c r="BJ12" i="51"/>
  <c r="BK12" i="51"/>
  <c r="BL12" i="51"/>
  <c r="BM12" i="51"/>
  <c r="BN12" i="51"/>
  <c r="BO12" i="51"/>
  <c r="BP12" i="51"/>
  <c r="BQ12" i="51"/>
  <c r="BR12" i="51"/>
  <c r="BS12" i="51"/>
  <c r="BT12" i="51"/>
  <c r="BU12" i="51"/>
  <c r="BV12" i="51"/>
  <c r="BW12" i="51"/>
  <c r="BX12" i="51"/>
  <c r="BY12" i="51"/>
  <c r="BZ12" i="51"/>
  <c r="CA12" i="51"/>
  <c r="CB12" i="51"/>
  <c r="CC12" i="51"/>
  <c r="CD12" i="51"/>
  <c r="CE12" i="51"/>
  <c r="CF12" i="51"/>
  <c r="CG12" i="51"/>
  <c r="CH12" i="51"/>
  <c r="CI12" i="51"/>
  <c r="CJ12" i="51"/>
  <c r="CK12" i="51"/>
  <c r="CL12" i="51"/>
  <c r="CM12" i="51"/>
  <c r="CN12" i="51"/>
  <c r="CO12" i="51"/>
  <c r="CP12" i="51"/>
  <c r="CQ12" i="51"/>
  <c r="CR12" i="51"/>
  <c r="CS12" i="51"/>
  <c r="CT12" i="51"/>
  <c r="CU12" i="51"/>
  <c r="CV12" i="51"/>
  <c r="CW12" i="51"/>
  <c r="BC13" i="51"/>
  <c r="BD13" i="51"/>
  <c r="BE13" i="51"/>
  <c r="BF13" i="51"/>
  <c r="BG13" i="51"/>
  <c r="BH13" i="51"/>
  <c r="BI13" i="51"/>
  <c r="BJ13" i="51"/>
  <c r="BK13" i="51"/>
  <c r="BL13" i="51"/>
  <c r="BM13" i="51"/>
  <c r="BN13" i="51"/>
  <c r="BO13" i="51"/>
  <c r="BP13" i="51"/>
  <c r="BQ13" i="51"/>
  <c r="BR13" i="51"/>
  <c r="BS13" i="51"/>
  <c r="BT13" i="51"/>
  <c r="BU13" i="51"/>
  <c r="BV13" i="51"/>
  <c r="BW13" i="51"/>
  <c r="BX13" i="51"/>
  <c r="BY13" i="51"/>
  <c r="BZ13" i="51"/>
  <c r="CA13" i="51"/>
  <c r="CB13" i="51"/>
  <c r="CC13" i="51"/>
  <c r="CD13" i="51"/>
  <c r="CE13" i="51"/>
  <c r="CF13" i="51"/>
  <c r="CG13" i="51"/>
  <c r="CH13" i="51"/>
  <c r="CI13" i="51"/>
  <c r="CJ13" i="51"/>
  <c r="CK13" i="51"/>
  <c r="CL13" i="51"/>
  <c r="CM13" i="51"/>
  <c r="CN13" i="51"/>
  <c r="CO13" i="51"/>
  <c r="CP13" i="51"/>
  <c r="CQ13" i="51"/>
  <c r="CR13" i="51"/>
  <c r="CS13" i="51"/>
  <c r="CT13" i="51"/>
  <c r="CU13" i="51"/>
  <c r="CV13" i="51"/>
  <c r="CW13" i="51"/>
  <c r="BC14" i="51"/>
  <c r="BD14" i="51"/>
  <c r="BE14" i="51"/>
  <c r="BF14" i="51"/>
  <c r="BG14" i="51"/>
  <c r="BH14" i="51"/>
  <c r="BI14" i="51"/>
  <c r="BJ14" i="51"/>
  <c r="BK14" i="51"/>
  <c r="BL14" i="51"/>
  <c r="BM14" i="51"/>
  <c r="BN14" i="51"/>
  <c r="BO14" i="51"/>
  <c r="BP14" i="51"/>
  <c r="BQ14" i="51"/>
  <c r="BR14" i="51"/>
  <c r="BS14" i="51"/>
  <c r="BT14" i="51"/>
  <c r="BU14" i="51"/>
  <c r="BV14" i="51"/>
  <c r="BW14" i="51"/>
  <c r="BX14" i="51"/>
  <c r="BY14" i="51"/>
  <c r="BZ14" i="51"/>
  <c r="CA14" i="51"/>
  <c r="CB14" i="51"/>
  <c r="CC14" i="51"/>
  <c r="CD14" i="51"/>
  <c r="CE14" i="51"/>
  <c r="CF14" i="51"/>
  <c r="CG14" i="51"/>
  <c r="CH14" i="51"/>
  <c r="CI14" i="51"/>
  <c r="CJ14" i="51"/>
  <c r="CK14" i="51"/>
  <c r="CL14" i="51"/>
  <c r="CM14" i="51"/>
  <c r="CN14" i="51"/>
  <c r="CO14" i="51"/>
  <c r="CP14" i="51"/>
  <c r="CQ14" i="51"/>
  <c r="CR14" i="51"/>
  <c r="CS14" i="51"/>
  <c r="CT14" i="51"/>
  <c r="CU14" i="51"/>
  <c r="CV14" i="51"/>
  <c r="CW14" i="51"/>
  <c r="BC15" i="51"/>
  <c r="BD15" i="51"/>
  <c r="BE15" i="51"/>
  <c r="BF15" i="51"/>
  <c r="BG15" i="51"/>
  <c r="BH15" i="51"/>
  <c r="BI15" i="51"/>
  <c r="BJ15" i="51"/>
  <c r="BK15" i="51"/>
  <c r="BL15" i="51"/>
  <c r="BM15" i="51"/>
  <c r="BN15" i="51"/>
  <c r="BO15" i="51"/>
  <c r="BP15" i="51"/>
  <c r="BQ15" i="51"/>
  <c r="BR15" i="51"/>
  <c r="BS15" i="51"/>
  <c r="BT15" i="51"/>
  <c r="BU15" i="51"/>
  <c r="BV15" i="51"/>
  <c r="BW15" i="51"/>
  <c r="BX15" i="51"/>
  <c r="BY15" i="51"/>
  <c r="BZ15" i="51"/>
  <c r="CA15" i="51"/>
  <c r="CB15" i="51"/>
  <c r="CC15" i="51"/>
  <c r="CD15" i="51"/>
  <c r="CE15" i="51"/>
  <c r="CF15" i="51"/>
  <c r="CG15" i="51"/>
  <c r="CH15" i="51"/>
  <c r="CI15" i="51"/>
  <c r="CJ15" i="51"/>
  <c r="CK15" i="51"/>
  <c r="CL15" i="51"/>
  <c r="CM15" i="51"/>
  <c r="CN15" i="51"/>
  <c r="CO15" i="51"/>
  <c r="CP15" i="51"/>
  <c r="CQ15" i="51"/>
  <c r="CR15" i="51"/>
  <c r="CS15" i="51"/>
  <c r="CT15" i="51"/>
  <c r="CU15" i="51"/>
  <c r="CV15" i="51"/>
  <c r="CW15" i="51"/>
  <c r="BC16" i="51"/>
  <c r="BD16" i="51"/>
  <c r="BE16" i="51"/>
  <c r="BF16" i="51"/>
  <c r="BG16" i="51"/>
  <c r="BH16" i="51"/>
  <c r="BI16" i="51"/>
  <c r="BJ16" i="51"/>
  <c r="BK16" i="51"/>
  <c r="BL16" i="51"/>
  <c r="BM16" i="51"/>
  <c r="BN16" i="51"/>
  <c r="BO16" i="51"/>
  <c r="BP16" i="51"/>
  <c r="BQ16" i="51"/>
  <c r="BR16" i="51"/>
  <c r="BS16" i="51"/>
  <c r="BT16" i="51"/>
  <c r="BU16" i="51"/>
  <c r="BV16" i="51"/>
  <c r="BW16" i="51"/>
  <c r="BX16" i="51"/>
  <c r="BY16" i="51"/>
  <c r="BZ16" i="51"/>
  <c r="CA16" i="51"/>
  <c r="CB16" i="51"/>
  <c r="CC16" i="51"/>
  <c r="CD16" i="51"/>
  <c r="CE16" i="51"/>
  <c r="CF16" i="51"/>
  <c r="CG16" i="51"/>
  <c r="CH16" i="51"/>
  <c r="CI16" i="51"/>
  <c r="CJ16" i="51"/>
  <c r="CK16" i="51"/>
  <c r="CL16" i="51"/>
  <c r="CM16" i="51"/>
  <c r="CN16" i="51"/>
  <c r="CO16" i="51"/>
  <c r="CP16" i="51"/>
  <c r="CQ16" i="51"/>
  <c r="CR16" i="51"/>
  <c r="CS16" i="51"/>
  <c r="CT16" i="51"/>
  <c r="CU16" i="51"/>
  <c r="CV16" i="51"/>
  <c r="CW16" i="51"/>
  <c r="BC17" i="51"/>
  <c r="BD17" i="51"/>
  <c r="BE17" i="51"/>
  <c r="BF17" i="51"/>
  <c r="BG17" i="51"/>
  <c r="BH17" i="51"/>
  <c r="BI17" i="51"/>
  <c r="BJ17" i="51"/>
  <c r="BK17" i="51"/>
  <c r="BL17" i="51"/>
  <c r="BM17" i="51"/>
  <c r="BN17" i="51"/>
  <c r="BO17" i="51"/>
  <c r="BP17" i="51"/>
  <c r="BQ17" i="51"/>
  <c r="BR17" i="51"/>
  <c r="BS17" i="51"/>
  <c r="BT17" i="51"/>
  <c r="BU17" i="51"/>
  <c r="BV17" i="51"/>
  <c r="BW17" i="51"/>
  <c r="BX17" i="51"/>
  <c r="BY17" i="51"/>
  <c r="BZ17" i="51"/>
  <c r="CA17" i="51"/>
  <c r="CB17" i="51"/>
  <c r="CC17" i="51"/>
  <c r="CD17" i="51"/>
  <c r="CE17" i="51"/>
  <c r="CF17" i="51"/>
  <c r="CG17" i="51"/>
  <c r="CH17" i="51"/>
  <c r="CI17" i="51"/>
  <c r="CJ17" i="51"/>
  <c r="CK17" i="51"/>
  <c r="CL17" i="51"/>
  <c r="CM17" i="51"/>
  <c r="CN17" i="51"/>
  <c r="CO17" i="51"/>
  <c r="CP17" i="51"/>
  <c r="CQ17" i="51"/>
  <c r="CR17" i="51"/>
  <c r="CS17" i="51"/>
  <c r="CT17" i="51"/>
  <c r="CU17" i="51"/>
  <c r="CV17" i="51"/>
  <c r="CW17" i="51"/>
  <c r="BC18" i="51"/>
  <c r="BD18" i="51"/>
  <c r="BE18" i="51"/>
  <c r="BF18" i="51"/>
  <c r="BG18" i="51"/>
  <c r="BH18" i="51"/>
  <c r="BI18" i="51"/>
  <c r="BJ18" i="51"/>
  <c r="BK18" i="51"/>
  <c r="BL18" i="51"/>
  <c r="BM18" i="51"/>
  <c r="BN18" i="51"/>
  <c r="BO18" i="51"/>
  <c r="BP18" i="51"/>
  <c r="BQ18" i="51"/>
  <c r="BR18" i="51"/>
  <c r="BS18" i="51"/>
  <c r="BT18" i="51"/>
  <c r="BU18" i="51"/>
  <c r="BV18" i="51"/>
  <c r="BW18" i="51"/>
  <c r="BX18" i="51"/>
  <c r="BY18" i="51"/>
  <c r="BZ18" i="51"/>
  <c r="CA18" i="51"/>
  <c r="CB18" i="51"/>
  <c r="CC18" i="51"/>
  <c r="CD18" i="51"/>
  <c r="CE18" i="51"/>
  <c r="CF18" i="51"/>
  <c r="CG18" i="51"/>
  <c r="CH18" i="51"/>
  <c r="CI18" i="51"/>
  <c r="CJ18" i="51"/>
  <c r="CK18" i="51"/>
  <c r="CL18" i="51"/>
  <c r="CM18" i="51"/>
  <c r="CN18" i="51"/>
  <c r="CO18" i="51"/>
  <c r="CP18" i="51"/>
  <c r="CQ18" i="51"/>
  <c r="CR18" i="51"/>
  <c r="CS18" i="51"/>
  <c r="CT18" i="51"/>
  <c r="CU18" i="51"/>
  <c r="CV18" i="51"/>
  <c r="CW18" i="51"/>
  <c r="BC19" i="51"/>
  <c r="BD19" i="51"/>
  <c r="BE19" i="51"/>
  <c r="BF19" i="51"/>
  <c r="BG19" i="51"/>
  <c r="BH19" i="51"/>
  <c r="BI19" i="51"/>
  <c r="BJ19" i="51"/>
  <c r="BK19" i="51"/>
  <c r="BL19" i="51"/>
  <c r="BM19" i="51"/>
  <c r="BN19" i="51"/>
  <c r="BO19" i="51"/>
  <c r="BP19" i="51"/>
  <c r="BQ19" i="51"/>
  <c r="BR19" i="51"/>
  <c r="BS19" i="51"/>
  <c r="BT19" i="51"/>
  <c r="BU19" i="51"/>
  <c r="BV19" i="51"/>
  <c r="BW19" i="51"/>
  <c r="BX19" i="51"/>
  <c r="BY19" i="51"/>
  <c r="BZ19" i="51"/>
  <c r="CA19" i="51"/>
  <c r="CB19" i="51"/>
  <c r="CC19" i="51"/>
  <c r="CD19" i="51"/>
  <c r="CE19" i="51"/>
  <c r="CF19" i="51"/>
  <c r="CG19" i="51"/>
  <c r="CH19" i="51"/>
  <c r="CI19" i="51"/>
  <c r="CJ19" i="51"/>
  <c r="CK19" i="51"/>
  <c r="CL19" i="51"/>
  <c r="CM19" i="51"/>
  <c r="CN19" i="51"/>
  <c r="CO19" i="51"/>
  <c r="CP19" i="51"/>
  <c r="CQ19" i="51"/>
  <c r="CR19" i="51"/>
  <c r="CS19" i="51"/>
  <c r="CT19" i="51"/>
  <c r="CU19" i="51"/>
  <c r="CV19" i="51"/>
  <c r="CW19" i="51"/>
  <c r="BC20" i="51"/>
  <c r="BD20" i="51"/>
  <c r="BE20" i="51"/>
  <c r="BF20" i="51"/>
  <c r="BG20" i="51"/>
  <c r="BH20" i="51"/>
  <c r="BI20" i="51"/>
  <c r="BJ20" i="51"/>
  <c r="BK20" i="51"/>
  <c r="BL20" i="51"/>
  <c r="BM20" i="51"/>
  <c r="BN20" i="51"/>
  <c r="BO20" i="51"/>
  <c r="BP20" i="51"/>
  <c r="BQ20" i="51"/>
  <c r="BR20" i="51"/>
  <c r="BS20" i="51"/>
  <c r="BT20" i="51"/>
  <c r="BU20" i="51"/>
  <c r="BV20" i="51"/>
  <c r="BW20" i="51"/>
  <c r="BX20" i="51"/>
  <c r="BY20" i="51"/>
  <c r="BZ20" i="51"/>
  <c r="CA20" i="51"/>
  <c r="CB20" i="51"/>
  <c r="CC20" i="51"/>
  <c r="CD20" i="51"/>
  <c r="CE20" i="51"/>
  <c r="CF20" i="51"/>
  <c r="CG20" i="51"/>
  <c r="CH20" i="51"/>
  <c r="CI20" i="51"/>
  <c r="CJ20" i="51"/>
  <c r="CK20" i="51"/>
  <c r="CL20" i="51"/>
  <c r="CM20" i="51"/>
  <c r="CN20" i="51"/>
  <c r="CO20" i="51"/>
  <c r="CP20" i="51"/>
  <c r="CQ20" i="51"/>
  <c r="CR20" i="51"/>
  <c r="CS20" i="51"/>
  <c r="CT20" i="51"/>
  <c r="CU20" i="51"/>
  <c r="CV20" i="51"/>
  <c r="CW20" i="51"/>
  <c r="BC21" i="51"/>
  <c r="BD21" i="51"/>
  <c r="BE21" i="51"/>
  <c r="BF21" i="51"/>
  <c r="BG21" i="51"/>
  <c r="BH21" i="51"/>
  <c r="BI21" i="51"/>
  <c r="BJ21" i="51"/>
  <c r="BK21" i="51"/>
  <c r="BL21" i="51"/>
  <c r="BM21" i="51"/>
  <c r="BN21" i="51"/>
  <c r="BO21" i="51"/>
  <c r="BP21" i="51"/>
  <c r="BQ21" i="51"/>
  <c r="BR21" i="51"/>
  <c r="BS21" i="51"/>
  <c r="BT21" i="51"/>
  <c r="BU21" i="51"/>
  <c r="BV21" i="51"/>
  <c r="BW21" i="51"/>
  <c r="BX21" i="51"/>
  <c r="BY21" i="51"/>
  <c r="BZ21" i="51"/>
  <c r="CA21" i="51"/>
  <c r="CB21" i="51"/>
  <c r="CC21" i="51"/>
  <c r="CD21" i="51"/>
  <c r="CE21" i="51"/>
  <c r="CF21" i="51"/>
  <c r="CG21" i="51"/>
  <c r="CH21" i="51"/>
  <c r="CI21" i="51"/>
  <c r="CJ21" i="51"/>
  <c r="CK21" i="51"/>
  <c r="CL21" i="51"/>
  <c r="CM21" i="51"/>
  <c r="CN21" i="51"/>
  <c r="CO21" i="51"/>
  <c r="CP21" i="51"/>
  <c r="CQ21" i="51"/>
  <c r="CR21" i="51"/>
  <c r="CS21" i="51"/>
  <c r="CT21" i="51"/>
  <c r="CU21" i="51"/>
  <c r="CV21" i="51"/>
  <c r="CW21" i="51"/>
  <c r="BC22" i="51"/>
  <c r="BD22" i="51"/>
  <c r="BE22" i="51"/>
  <c r="BF22" i="51"/>
  <c r="BG22" i="51"/>
  <c r="BH22" i="51"/>
  <c r="BI22" i="51"/>
  <c r="BJ22" i="51"/>
  <c r="BK22" i="51"/>
  <c r="BL22" i="51"/>
  <c r="BM22" i="51"/>
  <c r="BN22" i="51"/>
  <c r="BO22" i="51"/>
  <c r="BP22" i="51"/>
  <c r="BQ22" i="51"/>
  <c r="BR22" i="51"/>
  <c r="BS22" i="51"/>
  <c r="BT22" i="51"/>
  <c r="BU22" i="51"/>
  <c r="BV22" i="51"/>
  <c r="BW22" i="51"/>
  <c r="BX22" i="51"/>
  <c r="BY22" i="51"/>
  <c r="BZ22" i="51"/>
  <c r="CA22" i="51"/>
  <c r="CB22" i="51"/>
  <c r="CC22" i="51"/>
  <c r="CD22" i="51"/>
  <c r="CE22" i="51"/>
  <c r="CF22" i="51"/>
  <c r="CG22" i="51"/>
  <c r="CH22" i="51"/>
  <c r="CI22" i="51"/>
  <c r="CJ22" i="51"/>
  <c r="CK22" i="51"/>
  <c r="CL22" i="51"/>
  <c r="CM22" i="51"/>
  <c r="CN22" i="51"/>
  <c r="CO22" i="51"/>
  <c r="CP22" i="51"/>
  <c r="CQ22" i="51"/>
  <c r="CR22" i="51"/>
  <c r="CS22" i="51"/>
  <c r="CT22" i="51"/>
  <c r="CU22" i="51"/>
  <c r="CV22" i="51"/>
  <c r="CW22" i="51"/>
  <c r="BC23" i="51"/>
  <c r="BD23" i="51"/>
  <c r="BE23" i="51"/>
  <c r="BF23" i="51"/>
  <c r="BG23" i="51"/>
  <c r="BH23" i="51"/>
  <c r="BI23" i="51"/>
  <c r="BJ23" i="51"/>
  <c r="BK23" i="51"/>
  <c r="BL23" i="51"/>
  <c r="BM23" i="51"/>
  <c r="BN23" i="51"/>
  <c r="BO23" i="51"/>
  <c r="BP23" i="51"/>
  <c r="BQ23" i="51"/>
  <c r="BR23" i="51"/>
  <c r="BS23" i="51"/>
  <c r="BT23" i="51"/>
  <c r="BU23" i="51"/>
  <c r="BV23" i="51"/>
  <c r="BW23" i="51"/>
  <c r="BX23" i="51"/>
  <c r="BY23" i="51"/>
  <c r="BZ23" i="51"/>
  <c r="CA23" i="51"/>
  <c r="CB23" i="51"/>
  <c r="CC23" i="51"/>
  <c r="CD23" i="51"/>
  <c r="CE23" i="51"/>
  <c r="CF23" i="51"/>
  <c r="CG23" i="51"/>
  <c r="CH23" i="51"/>
  <c r="CI23" i="51"/>
  <c r="CJ23" i="51"/>
  <c r="CK23" i="51"/>
  <c r="CL23" i="51"/>
  <c r="CM23" i="51"/>
  <c r="CN23" i="51"/>
  <c r="CO23" i="51"/>
  <c r="CP23" i="51"/>
  <c r="CQ23" i="51"/>
  <c r="CR23" i="51"/>
  <c r="CS23" i="51"/>
  <c r="CT23" i="51"/>
  <c r="CU23" i="51"/>
  <c r="CV23" i="51"/>
  <c r="CW23" i="51"/>
  <c r="BC24" i="51"/>
  <c r="BD24" i="51"/>
  <c r="BE24" i="51"/>
  <c r="BF24" i="51"/>
  <c r="BG24" i="51"/>
  <c r="BH24" i="51"/>
  <c r="BI24" i="51"/>
  <c r="BJ24" i="51"/>
  <c r="BK24" i="51"/>
  <c r="BL24" i="51"/>
  <c r="BM24" i="51"/>
  <c r="BN24" i="51"/>
  <c r="BO24" i="51"/>
  <c r="BP24" i="51"/>
  <c r="BQ24" i="51"/>
  <c r="BR24" i="51"/>
  <c r="BS24" i="51"/>
  <c r="BT24" i="51"/>
  <c r="BU24" i="51"/>
  <c r="BV24" i="51"/>
  <c r="BW24" i="51"/>
  <c r="BX24" i="51"/>
  <c r="BY24" i="51"/>
  <c r="BZ24" i="51"/>
  <c r="CA24" i="51"/>
  <c r="CB24" i="51"/>
  <c r="CC24" i="51"/>
  <c r="CD24" i="51"/>
  <c r="CE24" i="51"/>
  <c r="CF24" i="51"/>
  <c r="CG24" i="51"/>
  <c r="CH24" i="51"/>
  <c r="CI24" i="51"/>
  <c r="CJ24" i="51"/>
  <c r="CK24" i="51"/>
  <c r="CL24" i="51"/>
  <c r="CM24" i="51"/>
  <c r="CN24" i="51"/>
  <c r="CO24" i="51"/>
  <c r="CP24" i="51"/>
  <c r="CQ24" i="51"/>
  <c r="CR24" i="51"/>
  <c r="CS24" i="51"/>
  <c r="CT24" i="51"/>
  <c r="CU24" i="51"/>
  <c r="CV24" i="51"/>
  <c r="CW24" i="51"/>
  <c r="BC25" i="51"/>
  <c r="BD25" i="51"/>
  <c r="BE25" i="51"/>
  <c r="BF25" i="51"/>
  <c r="BG25" i="51"/>
  <c r="BH25" i="51"/>
  <c r="BI25" i="51"/>
  <c r="BJ25" i="51"/>
  <c r="BK25" i="51"/>
  <c r="BL25" i="51"/>
  <c r="BM25" i="51"/>
  <c r="BN25" i="51"/>
  <c r="BO25" i="51"/>
  <c r="BP25" i="51"/>
  <c r="BQ25" i="51"/>
  <c r="BR25" i="51"/>
  <c r="BS25" i="51"/>
  <c r="BT25" i="51"/>
  <c r="BU25" i="51"/>
  <c r="BV25" i="51"/>
  <c r="BW25" i="51"/>
  <c r="BX25" i="51"/>
  <c r="BY25" i="51"/>
  <c r="BZ25" i="51"/>
  <c r="CA25" i="51"/>
  <c r="CB25" i="51"/>
  <c r="CC25" i="51"/>
  <c r="CD25" i="51"/>
  <c r="CE25" i="51"/>
  <c r="CF25" i="51"/>
  <c r="CG25" i="51"/>
  <c r="CH25" i="51"/>
  <c r="CI25" i="51"/>
  <c r="CJ25" i="51"/>
  <c r="CK25" i="51"/>
  <c r="CL25" i="51"/>
  <c r="CM25" i="51"/>
  <c r="CN25" i="51"/>
  <c r="CO25" i="51"/>
  <c r="CP25" i="51"/>
  <c r="CQ25" i="51"/>
  <c r="CR25" i="51"/>
  <c r="CS25" i="51"/>
  <c r="CT25" i="51"/>
  <c r="CU25" i="51"/>
  <c r="CV25" i="51"/>
  <c r="CW25" i="51"/>
  <c r="BC26" i="51"/>
  <c r="BD26" i="51"/>
  <c r="BE26" i="51"/>
  <c r="BF26" i="51"/>
  <c r="BG26" i="51"/>
  <c r="BH26" i="51"/>
  <c r="BI26" i="51"/>
  <c r="BJ26" i="51"/>
  <c r="BK26" i="51"/>
  <c r="BL26" i="51"/>
  <c r="BM26" i="51"/>
  <c r="BN26" i="51"/>
  <c r="BO26" i="51"/>
  <c r="BP26" i="51"/>
  <c r="BQ26" i="51"/>
  <c r="BR26" i="51"/>
  <c r="BS26" i="51"/>
  <c r="BT26" i="51"/>
  <c r="BU26" i="51"/>
  <c r="BV26" i="51"/>
  <c r="BW26" i="51"/>
  <c r="BX26" i="51"/>
  <c r="BY26" i="51"/>
  <c r="BZ26" i="51"/>
  <c r="CA26" i="51"/>
  <c r="CB26" i="51"/>
  <c r="CC26" i="51"/>
  <c r="CD26" i="51"/>
  <c r="CE26" i="51"/>
  <c r="CF26" i="51"/>
  <c r="CG26" i="51"/>
  <c r="CH26" i="51"/>
  <c r="CI26" i="51"/>
  <c r="CJ26" i="51"/>
  <c r="CK26" i="51"/>
  <c r="CL26" i="51"/>
  <c r="CM26" i="51"/>
  <c r="CN26" i="51"/>
  <c r="CO26" i="51"/>
  <c r="CP26" i="51"/>
  <c r="CQ26" i="51"/>
  <c r="CR26" i="51"/>
  <c r="CS26" i="51"/>
  <c r="CT26" i="51"/>
  <c r="CU26" i="51"/>
  <c r="CV26" i="51"/>
  <c r="CW26" i="51"/>
  <c r="BC27" i="51"/>
  <c r="BD27" i="51"/>
  <c r="BE27" i="51"/>
  <c r="BF27" i="51"/>
  <c r="BG27" i="51"/>
  <c r="BH27" i="51"/>
  <c r="BI27" i="51"/>
  <c r="BJ27" i="51"/>
  <c r="BK27" i="51"/>
  <c r="BL27" i="51"/>
  <c r="BM27" i="51"/>
  <c r="BN27" i="51"/>
  <c r="BO27" i="51"/>
  <c r="BP27" i="51"/>
  <c r="BQ27" i="51"/>
  <c r="BR27" i="51"/>
  <c r="BS27" i="51"/>
  <c r="BT27" i="51"/>
  <c r="BU27" i="51"/>
  <c r="BV27" i="51"/>
  <c r="BW27" i="51"/>
  <c r="BX27" i="51"/>
  <c r="BY27" i="51"/>
  <c r="BZ27" i="51"/>
  <c r="CA27" i="51"/>
  <c r="CB27" i="51"/>
  <c r="CC27" i="51"/>
  <c r="CD27" i="51"/>
  <c r="CE27" i="51"/>
  <c r="CF27" i="51"/>
  <c r="CG27" i="51"/>
  <c r="CH27" i="51"/>
  <c r="CI27" i="51"/>
  <c r="CJ27" i="51"/>
  <c r="CK27" i="51"/>
  <c r="CL27" i="51"/>
  <c r="CM27" i="51"/>
  <c r="CN27" i="51"/>
  <c r="CO27" i="51"/>
  <c r="CP27" i="51"/>
  <c r="CQ27" i="51"/>
  <c r="CR27" i="51"/>
  <c r="CS27" i="51"/>
  <c r="CT27" i="51"/>
  <c r="CU27" i="51"/>
  <c r="CV27" i="51"/>
  <c r="CW27" i="51"/>
  <c r="BC28" i="51"/>
  <c r="BD28" i="51"/>
  <c r="BE28" i="51"/>
  <c r="BF28" i="51"/>
  <c r="BG28" i="51"/>
  <c r="BH28" i="51"/>
  <c r="BI28" i="51"/>
  <c r="BJ28" i="51"/>
  <c r="BK28" i="51"/>
  <c r="BL28" i="51"/>
  <c r="BM28" i="51"/>
  <c r="BN28" i="51"/>
  <c r="BO28" i="51"/>
  <c r="BP28" i="51"/>
  <c r="BQ28" i="51"/>
  <c r="BR28" i="51"/>
  <c r="BS28" i="51"/>
  <c r="BT28" i="51"/>
  <c r="BU28" i="51"/>
  <c r="BV28" i="51"/>
  <c r="BW28" i="51"/>
  <c r="BX28" i="51"/>
  <c r="BY28" i="51"/>
  <c r="BZ28" i="51"/>
  <c r="CA28" i="51"/>
  <c r="CB28" i="51"/>
  <c r="CC28" i="51"/>
  <c r="CD28" i="51"/>
  <c r="CE28" i="51"/>
  <c r="CF28" i="51"/>
  <c r="CG28" i="51"/>
  <c r="CH28" i="51"/>
  <c r="CI28" i="51"/>
  <c r="CJ28" i="51"/>
  <c r="CK28" i="51"/>
  <c r="CL28" i="51"/>
  <c r="CM28" i="51"/>
  <c r="CN28" i="51"/>
  <c r="CO28" i="51"/>
  <c r="CP28" i="51"/>
  <c r="CQ28" i="51"/>
  <c r="CR28" i="51"/>
  <c r="CS28" i="51"/>
  <c r="CT28" i="51"/>
  <c r="CU28" i="51"/>
  <c r="CV28" i="51"/>
  <c r="CW28" i="51"/>
  <c r="BC29" i="51"/>
  <c r="BD29" i="51"/>
  <c r="BE29" i="51"/>
  <c r="BF29" i="51"/>
  <c r="BG29" i="51"/>
  <c r="BH29" i="51"/>
  <c r="BI29" i="51"/>
  <c r="BJ29" i="51"/>
  <c r="BK29" i="51"/>
  <c r="BL29" i="51"/>
  <c r="BM29" i="51"/>
  <c r="BN29" i="51"/>
  <c r="BO29" i="51"/>
  <c r="BP29" i="51"/>
  <c r="BQ29" i="51"/>
  <c r="BR29" i="51"/>
  <c r="BS29" i="51"/>
  <c r="BT29" i="51"/>
  <c r="BU29" i="51"/>
  <c r="BV29" i="51"/>
  <c r="BW29" i="51"/>
  <c r="BX29" i="51"/>
  <c r="BY29" i="51"/>
  <c r="BZ29" i="51"/>
  <c r="CA29" i="51"/>
  <c r="CB29" i="51"/>
  <c r="CC29" i="51"/>
  <c r="CD29" i="51"/>
  <c r="CE29" i="51"/>
  <c r="CF29" i="51"/>
  <c r="CG29" i="51"/>
  <c r="CH29" i="51"/>
  <c r="CI29" i="51"/>
  <c r="CJ29" i="51"/>
  <c r="CK29" i="51"/>
  <c r="CL29" i="51"/>
  <c r="CM29" i="51"/>
  <c r="CN29" i="51"/>
  <c r="CO29" i="51"/>
  <c r="CP29" i="51"/>
  <c r="CQ29" i="51"/>
  <c r="CR29" i="51"/>
  <c r="CS29" i="51"/>
  <c r="CT29" i="51"/>
  <c r="CU29" i="51"/>
  <c r="CV29" i="51"/>
  <c r="CW29" i="51"/>
  <c r="BC30" i="51"/>
  <c r="BD30" i="51"/>
  <c r="BE30" i="51"/>
  <c r="BF30" i="51"/>
  <c r="BG30" i="51"/>
  <c r="BH30" i="51"/>
  <c r="BI30" i="51"/>
  <c r="BJ30" i="51"/>
  <c r="BK30" i="51"/>
  <c r="BL30" i="51"/>
  <c r="BM30" i="51"/>
  <c r="BN30" i="51"/>
  <c r="BO30" i="51"/>
  <c r="BP30" i="51"/>
  <c r="BQ30" i="51"/>
  <c r="BR30" i="51"/>
  <c r="BS30" i="51"/>
  <c r="BT30" i="51"/>
  <c r="BU30" i="51"/>
  <c r="BV30" i="51"/>
  <c r="BW30" i="51"/>
  <c r="BX30" i="51"/>
  <c r="BY30" i="51"/>
  <c r="BZ30" i="51"/>
  <c r="CA30" i="51"/>
  <c r="CB30" i="51"/>
  <c r="CC30" i="51"/>
  <c r="CD30" i="51"/>
  <c r="CE30" i="51"/>
  <c r="CF30" i="51"/>
  <c r="CG30" i="51"/>
  <c r="CH30" i="51"/>
  <c r="CI30" i="51"/>
  <c r="CJ30" i="51"/>
  <c r="CK30" i="51"/>
  <c r="CL30" i="51"/>
  <c r="CM30" i="51"/>
  <c r="CN30" i="51"/>
  <c r="CO30" i="51"/>
  <c r="CP30" i="51"/>
  <c r="CQ30" i="51"/>
  <c r="CR30" i="51"/>
  <c r="CS30" i="51"/>
  <c r="CT30" i="51"/>
  <c r="CU30" i="51"/>
  <c r="CV30" i="51"/>
  <c r="CW30" i="51"/>
  <c r="BC31" i="51"/>
  <c r="BD31" i="51"/>
  <c r="BE31" i="51"/>
  <c r="BF31" i="51"/>
  <c r="BG31" i="51"/>
  <c r="BH31" i="51"/>
  <c r="BI31" i="51"/>
  <c r="BJ31" i="51"/>
  <c r="BK31" i="51"/>
  <c r="BL31" i="51"/>
  <c r="BM31" i="51"/>
  <c r="BN31" i="51"/>
  <c r="BO31" i="51"/>
  <c r="BP31" i="51"/>
  <c r="BQ31" i="51"/>
  <c r="BR31" i="51"/>
  <c r="BS31" i="51"/>
  <c r="BT31" i="51"/>
  <c r="BU31" i="51"/>
  <c r="BV31" i="51"/>
  <c r="BW31" i="51"/>
  <c r="BX31" i="51"/>
  <c r="BY31" i="51"/>
  <c r="BZ31" i="51"/>
  <c r="CA31" i="51"/>
  <c r="CB31" i="51"/>
  <c r="CC31" i="51"/>
  <c r="CD31" i="51"/>
  <c r="CE31" i="51"/>
  <c r="CF31" i="51"/>
  <c r="CG31" i="51"/>
  <c r="CH31" i="51"/>
  <c r="CI31" i="51"/>
  <c r="CJ31" i="51"/>
  <c r="CK31" i="51"/>
  <c r="CL31" i="51"/>
  <c r="CM31" i="51"/>
  <c r="CN31" i="51"/>
  <c r="CO31" i="51"/>
  <c r="CP31" i="51"/>
  <c r="CQ31" i="51"/>
  <c r="CR31" i="51"/>
  <c r="CS31" i="51"/>
  <c r="CT31" i="51"/>
  <c r="CU31" i="51"/>
  <c r="CV31" i="51"/>
  <c r="CW31" i="51"/>
  <c r="BC32" i="51"/>
  <c r="BD32" i="51"/>
  <c r="BE32" i="51"/>
  <c r="BF32" i="51"/>
  <c r="BG32" i="51"/>
  <c r="BH32" i="51"/>
  <c r="BI32" i="51"/>
  <c r="BJ32" i="51"/>
  <c r="BK32" i="51"/>
  <c r="BL32" i="51"/>
  <c r="BM32" i="51"/>
  <c r="BN32" i="51"/>
  <c r="BO32" i="51"/>
  <c r="BP32" i="51"/>
  <c r="BQ32" i="51"/>
  <c r="BR32" i="51"/>
  <c r="BS32" i="51"/>
  <c r="BT32" i="51"/>
  <c r="BU32" i="51"/>
  <c r="BV32" i="51"/>
  <c r="BW32" i="51"/>
  <c r="BX32" i="51"/>
  <c r="BY32" i="51"/>
  <c r="BZ32" i="51"/>
  <c r="CA32" i="51"/>
  <c r="CB32" i="51"/>
  <c r="CC32" i="51"/>
  <c r="CD32" i="51"/>
  <c r="CE32" i="51"/>
  <c r="CF32" i="51"/>
  <c r="CG32" i="51"/>
  <c r="CH32" i="51"/>
  <c r="CI32" i="51"/>
  <c r="CJ32" i="51"/>
  <c r="CK32" i="51"/>
  <c r="CL32" i="51"/>
  <c r="CM32" i="51"/>
  <c r="CN32" i="51"/>
  <c r="CO32" i="51"/>
  <c r="CP32" i="51"/>
  <c r="CQ32" i="51"/>
  <c r="CR32" i="51"/>
  <c r="CS32" i="51"/>
  <c r="CT32" i="51"/>
  <c r="CU32" i="51"/>
  <c r="CV32" i="51"/>
  <c r="CW32" i="51"/>
  <c r="BC33" i="51"/>
  <c r="BD33" i="51"/>
  <c r="BE33" i="51"/>
  <c r="BF33" i="51"/>
  <c r="BG33" i="51"/>
  <c r="BH33" i="51"/>
  <c r="BI33" i="51"/>
  <c r="BJ33" i="51"/>
  <c r="BK33" i="51"/>
  <c r="BL33" i="51"/>
  <c r="BM33" i="51"/>
  <c r="BN33" i="51"/>
  <c r="BO33" i="51"/>
  <c r="BP33" i="51"/>
  <c r="BQ33" i="51"/>
  <c r="BR33" i="51"/>
  <c r="BS33" i="51"/>
  <c r="BT33" i="51"/>
  <c r="BU33" i="51"/>
  <c r="BV33" i="51"/>
  <c r="BW33" i="51"/>
  <c r="BX33" i="51"/>
  <c r="BY33" i="51"/>
  <c r="BZ33" i="51"/>
  <c r="CA33" i="51"/>
  <c r="CB33" i="51"/>
  <c r="CC33" i="51"/>
  <c r="CD33" i="51"/>
  <c r="CE33" i="51"/>
  <c r="CF33" i="51"/>
  <c r="CG33" i="51"/>
  <c r="CH33" i="51"/>
  <c r="CI33" i="51"/>
  <c r="CJ33" i="51"/>
  <c r="CK33" i="51"/>
  <c r="CL33" i="51"/>
  <c r="CM33" i="51"/>
  <c r="CN33" i="51"/>
  <c r="CO33" i="51"/>
  <c r="CP33" i="51"/>
  <c r="CQ33" i="51"/>
  <c r="CR33" i="51"/>
  <c r="CS33" i="51"/>
  <c r="CT33" i="51"/>
  <c r="CU33" i="51"/>
  <c r="CV33" i="51"/>
  <c r="CW33" i="51"/>
  <c r="BC34" i="51"/>
  <c r="BD34" i="51"/>
  <c r="BE34" i="51"/>
  <c r="BF34" i="51"/>
  <c r="BG34" i="51"/>
  <c r="BH34" i="51"/>
  <c r="BI34" i="51"/>
  <c r="BJ34" i="51"/>
  <c r="BK34" i="51"/>
  <c r="BL34" i="51"/>
  <c r="BM34" i="51"/>
  <c r="BN34" i="51"/>
  <c r="BO34" i="51"/>
  <c r="BP34" i="51"/>
  <c r="BQ34" i="51"/>
  <c r="BR34" i="51"/>
  <c r="BS34" i="51"/>
  <c r="BT34" i="51"/>
  <c r="BU34" i="51"/>
  <c r="BV34" i="51"/>
  <c r="BW34" i="51"/>
  <c r="BX34" i="51"/>
  <c r="BY34" i="51"/>
  <c r="BZ34" i="51"/>
  <c r="CA34" i="51"/>
  <c r="CB34" i="51"/>
  <c r="CC34" i="51"/>
  <c r="CD34" i="51"/>
  <c r="CE34" i="51"/>
  <c r="CF34" i="51"/>
  <c r="CG34" i="51"/>
  <c r="CH34" i="51"/>
  <c r="CI34" i="51"/>
  <c r="CJ34" i="51"/>
  <c r="CK34" i="51"/>
  <c r="CL34" i="51"/>
  <c r="CM34" i="51"/>
  <c r="CN34" i="51"/>
  <c r="CO34" i="51"/>
  <c r="CP34" i="51"/>
  <c r="CQ34" i="51"/>
  <c r="CR34" i="51"/>
  <c r="CS34" i="51"/>
  <c r="CT34" i="51"/>
  <c r="CU34" i="51"/>
  <c r="CV34" i="51"/>
  <c r="CW34" i="51"/>
  <c r="BC35" i="51"/>
  <c r="BD35" i="51"/>
  <c r="BE35" i="51"/>
  <c r="BF35" i="51"/>
  <c r="BG35" i="51"/>
  <c r="BH35" i="51"/>
  <c r="BI35" i="51"/>
  <c r="BJ35" i="51"/>
  <c r="BK35" i="51"/>
  <c r="BL35" i="51"/>
  <c r="BM35" i="51"/>
  <c r="BN35" i="51"/>
  <c r="BO35" i="51"/>
  <c r="BP35" i="51"/>
  <c r="BQ35" i="51"/>
  <c r="BR35" i="51"/>
  <c r="BS35" i="51"/>
  <c r="BT35" i="51"/>
  <c r="BU35" i="51"/>
  <c r="BV35" i="51"/>
  <c r="BW35" i="51"/>
  <c r="BX35" i="51"/>
  <c r="BY35" i="51"/>
  <c r="BZ35" i="51"/>
  <c r="CA35" i="51"/>
  <c r="CB35" i="51"/>
  <c r="CC35" i="51"/>
  <c r="CD35" i="51"/>
  <c r="CE35" i="51"/>
  <c r="CF35" i="51"/>
  <c r="CG35" i="51"/>
  <c r="CH35" i="51"/>
  <c r="CI35" i="51"/>
  <c r="CJ35" i="51"/>
  <c r="CK35" i="51"/>
  <c r="CL35" i="51"/>
  <c r="CM35" i="51"/>
  <c r="CN35" i="51"/>
  <c r="CO35" i="51"/>
  <c r="CP35" i="51"/>
  <c r="CQ35" i="51"/>
  <c r="CR35" i="51"/>
  <c r="CS35" i="51"/>
  <c r="CT35" i="51"/>
  <c r="CU35" i="51"/>
  <c r="CV35" i="51"/>
  <c r="CW35" i="51"/>
  <c r="BC36" i="51"/>
  <c r="BD36" i="51"/>
  <c r="BE36" i="51"/>
  <c r="BF36" i="51"/>
  <c r="BG36" i="51"/>
  <c r="BH36" i="51"/>
  <c r="BI36" i="51"/>
  <c r="BJ36" i="51"/>
  <c r="BK36" i="51"/>
  <c r="BL36" i="51"/>
  <c r="BM36" i="51"/>
  <c r="BN36" i="51"/>
  <c r="BO36" i="51"/>
  <c r="BP36" i="51"/>
  <c r="BQ36" i="51"/>
  <c r="BR36" i="51"/>
  <c r="BS36" i="51"/>
  <c r="BT36" i="51"/>
  <c r="BU36" i="51"/>
  <c r="BV36" i="51"/>
  <c r="BW36" i="51"/>
  <c r="BX36" i="51"/>
  <c r="BY36" i="51"/>
  <c r="BZ36" i="51"/>
  <c r="CA36" i="51"/>
  <c r="CB36" i="51"/>
  <c r="CC36" i="51"/>
  <c r="CD36" i="51"/>
  <c r="CE36" i="51"/>
  <c r="CF36" i="51"/>
  <c r="CG36" i="51"/>
  <c r="CH36" i="51"/>
  <c r="CI36" i="51"/>
  <c r="CJ36" i="51"/>
  <c r="CK36" i="51"/>
  <c r="CL36" i="51"/>
  <c r="CM36" i="51"/>
  <c r="CN36" i="51"/>
  <c r="CO36" i="51"/>
  <c r="CP36" i="51"/>
  <c r="CQ36" i="51"/>
  <c r="CR36" i="51"/>
  <c r="CS36" i="51"/>
  <c r="CT36" i="51"/>
  <c r="CU36" i="51"/>
  <c r="CV36" i="51"/>
  <c r="CW36" i="51"/>
  <c r="BC37" i="51"/>
  <c r="BD37" i="51"/>
  <c r="BE37" i="51"/>
  <c r="BF37" i="51"/>
  <c r="BG37" i="51"/>
  <c r="BH37" i="51"/>
  <c r="BI37" i="51"/>
  <c r="BJ37" i="51"/>
  <c r="BK37" i="51"/>
  <c r="BL37" i="51"/>
  <c r="BM37" i="51"/>
  <c r="BN37" i="51"/>
  <c r="BO37" i="51"/>
  <c r="BP37" i="51"/>
  <c r="BQ37" i="51"/>
  <c r="BR37" i="51"/>
  <c r="BS37" i="51"/>
  <c r="BT37" i="51"/>
  <c r="BU37" i="51"/>
  <c r="BV37" i="51"/>
  <c r="BW37" i="51"/>
  <c r="BX37" i="51"/>
  <c r="BY37" i="51"/>
  <c r="BZ37" i="51"/>
  <c r="CA37" i="51"/>
  <c r="CB37" i="51"/>
  <c r="CC37" i="51"/>
  <c r="CD37" i="51"/>
  <c r="CE37" i="51"/>
  <c r="CF37" i="51"/>
  <c r="CG37" i="51"/>
  <c r="CH37" i="51"/>
  <c r="CI37" i="51"/>
  <c r="CJ37" i="51"/>
  <c r="CK37" i="51"/>
  <c r="CL37" i="51"/>
  <c r="CM37" i="51"/>
  <c r="CN37" i="51"/>
  <c r="CO37" i="51"/>
  <c r="CP37" i="51"/>
  <c r="CQ37" i="51"/>
  <c r="CR37" i="51"/>
  <c r="CS37" i="51"/>
  <c r="CT37" i="51"/>
  <c r="CU37" i="51"/>
  <c r="CV37" i="51"/>
  <c r="CW37" i="51"/>
  <c r="BC38" i="51"/>
  <c r="BD38" i="51"/>
  <c r="BE38" i="51"/>
  <c r="BF38" i="51"/>
  <c r="BG38" i="51"/>
  <c r="BH38" i="51"/>
  <c r="BI38" i="51"/>
  <c r="BJ38" i="51"/>
  <c r="BK38" i="51"/>
  <c r="BL38" i="51"/>
  <c r="BM38" i="51"/>
  <c r="BN38" i="51"/>
  <c r="BO38" i="51"/>
  <c r="BP38" i="51"/>
  <c r="BQ38" i="51"/>
  <c r="BR38" i="51"/>
  <c r="BS38" i="51"/>
  <c r="BT38" i="51"/>
  <c r="BU38" i="51"/>
  <c r="BV38" i="51"/>
  <c r="BW38" i="51"/>
  <c r="BX38" i="51"/>
  <c r="BY38" i="51"/>
  <c r="BZ38" i="51"/>
  <c r="CA38" i="51"/>
  <c r="CB38" i="51"/>
  <c r="CC38" i="51"/>
  <c r="CD38" i="51"/>
  <c r="CE38" i="51"/>
  <c r="CF38" i="51"/>
  <c r="CG38" i="51"/>
  <c r="CH38" i="51"/>
  <c r="CI38" i="51"/>
  <c r="CJ38" i="51"/>
  <c r="CK38" i="51"/>
  <c r="CL38" i="51"/>
  <c r="CM38" i="51"/>
  <c r="CN38" i="51"/>
  <c r="CO38" i="51"/>
  <c r="CP38" i="51"/>
  <c r="CQ38" i="51"/>
  <c r="CR38" i="51"/>
  <c r="CS38" i="51"/>
  <c r="CT38" i="51"/>
  <c r="CU38" i="51"/>
  <c r="CV38" i="51"/>
  <c r="CW38" i="51"/>
  <c r="BC39" i="51"/>
  <c r="BD39" i="51"/>
  <c r="BE39" i="51"/>
  <c r="BF39" i="51"/>
  <c r="BG39" i="51"/>
  <c r="BH39" i="51"/>
  <c r="BI39" i="51"/>
  <c r="BJ39" i="51"/>
  <c r="BK39" i="51"/>
  <c r="BL39" i="51"/>
  <c r="BM39" i="51"/>
  <c r="BN39" i="51"/>
  <c r="BO39" i="51"/>
  <c r="BP39" i="51"/>
  <c r="BQ39" i="51"/>
  <c r="BR39" i="51"/>
  <c r="BS39" i="51"/>
  <c r="BT39" i="51"/>
  <c r="BU39" i="51"/>
  <c r="BV39" i="51"/>
  <c r="BW39" i="51"/>
  <c r="BX39" i="51"/>
  <c r="BY39" i="51"/>
  <c r="BZ39" i="51"/>
  <c r="CA39" i="51"/>
  <c r="CB39" i="51"/>
  <c r="CC39" i="51"/>
  <c r="CD39" i="51"/>
  <c r="CE39" i="51"/>
  <c r="CF39" i="51"/>
  <c r="CG39" i="51"/>
  <c r="CH39" i="51"/>
  <c r="CI39" i="51"/>
  <c r="CJ39" i="51"/>
  <c r="CK39" i="51"/>
  <c r="CL39" i="51"/>
  <c r="CM39" i="51"/>
  <c r="CN39" i="51"/>
  <c r="CO39" i="51"/>
  <c r="CP39" i="51"/>
  <c r="CQ39" i="51"/>
  <c r="CR39" i="51"/>
  <c r="CS39" i="51"/>
  <c r="CT39" i="51"/>
  <c r="CU39" i="51"/>
  <c r="CV39" i="51"/>
  <c r="CW39" i="51"/>
  <c r="BC40" i="51"/>
  <c r="BD40" i="51"/>
  <c r="BE40" i="51"/>
  <c r="BF40" i="51"/>
  <c r="BG40" i="51"/>
  <c r="BH40" i="51"/>
  <c r="BI40" i="51"/>
  <c r="BJ40" i="51"/>
  <c r="BK40" i="51"/>
  <c r="BL40" i="51"/>
  <c r="BM40" i="51"/>
  <c r="BN40" i="51"/>
  <c r="BO40" i="51"/>
  <c r="BP40" i="51"/>
  <c r="BQ40" i="51"/>
  <c r="BR40" i="51"/>
  <c r="BS40" i="51"/>
  <c r="BT40" i="51"/>
  <c r="BU40" i="51"/>
  <c r="BV40" i="51"/>
  <c r="BW40" i="51"/>
  <c r="BX40" i="51"/>
  <c r="BY40" i="51"/>
  <c r="BZ40" i="51"/>
  <c r="CA40" i="51"/>
  <c r="CB40" i="51"/>
  <c r="CC40" i="51"/>
  <c r="CD40" i="51"/>
  <c r="CE40" i="51"/>
  <c r="CF40" i="51"/>
  <c r="CG40" i="51"/>
  <c r="CH40" i="51"/>
  <c r="CI40" i="51"/>
  <c r="CJ40" i="51"/>
  <c r="CK40" i="51"/>
  <c r="CL40" i="51"/>
  <c r="CM40" i="51"/>
  <c r="CN40" i="51"/>
  <c r="CO40" i="51"/>
  <c r="CP40" i="51"/>
  <c r="CQ40" i="51"/>
  <c r="CR40" i="51"/>
  <c r="CS40" i="51"/>
  <c r="CT40" i="51"/>
  <c r="CU40" i="51"/>
  <c r="CV40" i="51"/>
  <c r="CW40" i="51"/>
  <c r="BC41" i="51"/>
  <c r="BD41" i="51"/>
  <c r="BE41" i="51"/>
  <c r="BF41" i="51"/>
  <c r="BG41" i="51"/>
  <c r="BH41" i="51"/>
  <c r="BI41" i="51"/>
  <c r="BJ41" i="51"/>
  <c r="BK41" i="51"/>
  <c r="BL41" i="51"/>
  <c r="BM41" i="51"/>
  <c r="BN41" i="51"/>
  <c r="BO41" i="51"/>
  <c r="BP41" i="51"/>
  <c r="BQ41" i="51"/>
  <c r="BR41" i="51"/>
  <c r="BS41" i="51"/>
  <c r="BT41" i="51"/>
  <c r="BU41" i="51"/>
  <c r="BV41" i="51"/>
  <c r="BW41" i="51"/>
  <c r="BX41" i="51"/>
  <c r="BY41" i="51"/>
  <c r="BZ41" i="51"/>
  <c r="CA41" i="51"/>
  <c r="CB41" i="51"/>
  <c r="CC41" i="51"/>
  <c r="CD41" i="51"/>
  <c r="CE41" i="51"/>
  <c r="CF41" i="51"/>
  <c r="CG41" i="51"/>
  <c r="CH41" i="51"/>
  <c r="CI41" i="51"/>
  <c r="CJ41" i="51"/>
  <c r="CK41" i="51"/>
  <c r="CL41" i="51"/>
  <c r="CM41" i="51"/>
  <c r="CN41" i="51"/>
  <c r="CO41" i="51"/>
  <c r="CP41" i="51"/>
  <c r="CQ41" i="51"/>
  <c r="CR41" i="51"/>
  <c r="CS41" i="51"/>
  <c r="CT41" i="51"/>
  <c r="CU41" i="51"/>
  <c r="CV41" i="51"/>
  <c r="CW41" i="51"/>
  <c r="BC42" i="51"/>
  <c r="BD42" i="51"/>
  <c r="BE42" i="51"/>
  <c r="BF42" i="51"/>
  <c r="BG42" i="51"/>
  <c r="BH42" i="51"/>
  <c r="BI42" i="51"/>
  <c r="BJ42" i="51"/>
  <c r="BK42" i="51"/>
  <c r="BL42" i="51"/>
  <c r="BM42" i="51"/>
  <c r="BN42" i="51"/>
  <c r="BO42" i="51"/>
  <c r="BP42" i="51"/>
  <c r="BQ42" i="51"/>
  <c r="BR42" i="51"/>
  <c r="BS42" i="51"/>
  <c r="BT42" i="51"/>
  <c r="BU42" i="51"/>
  <c r="BV42" i="51"/>
  <c r="BW42" i="51"/>
  <c r="BX42" i="51"/>
  <c r="BY42" i="51"/>
  <c r="BZ42" i="51"/>
  <c r="CA42" i="51"/>
  <c r="CB42" i="51"/>
  <c r="CC42" i="51"/>
  <c r="CD42" i="51"/>
  <c r="CE42" i="51"/>
  <c r="CF42" i="51"/>
  <c r="CG42" i="51"/>
  <c r="CH42" i="51"/>
  <c r="CI42" i="51"/>
  <c r="CJ42" i="51"/>
  <c r="CK42" i="51"/>
  <c r="CL42" i="51"/>
  <c r="CM42" i="51"/>
  <c r="CN42" i="51"/>
  <c r="CO42" i="51"/>
  <c r="CP42" i="51"/>
  <c r="CQ42" i="51"/>
  <c r="CR42" i="51"/>
  <c r="CS42" i="51"/>
  <c r="CT42" i="51"/>
  <c r="CU42" i="51"/>
  <c r="CV42" i="51"/>
  <c r="CW42" i="51"/>
  <c r="BC43" i="51"/>
  <c r="BD43" i="51"/>
  <c r="BE43" i="51"/>
  <c r="BF43" i="51"/>
  <c r="BG43" i="51"/>
  <c r="BH43" i="51"/>
  <c r="BI43" i="51"/>
  <c r="BJ43" i="51"/>
  <c r="BK43" i="51"/>
  <c r="BL43" i="51"/>
  <c r="BM43" i="51"/>
  <c r="BN43" i="51"/>
  <c r="BO43" i="51"/>
  <c r="BP43" i="51"/>
  <c r="BQ43" i="51"/>
  <c r="BR43" i="51"/>
  <c r="BS43" i="51"/>
  <c r="BT43" i="51"/>
  <c r="BU43" i="51"/>
  <c r="BV43" i="51"/>
  <c r="BW43" i="51"/>
  <c r="BX43" i="51"/>
  <c r="BY43" i="51"/>
  <c r="BZ43" i="51"/>
  <c r="CA43" i="51"/>
  <c r="CB43" i="51"/>
  <c r="CC43" i="51"/>
  <c r="CD43" i="51"/>
  <c r="CE43" i="51"/>
  <c r="CF43" i="51"/>
  <c r="CG43" i="51"/>
  <c r="CH43" i="51"/>
  <c r="CI43" i="51"/>
  <c r="CJ43" i="51"/>
  <c r="CK43" i="51"/>
  <c r="CL43" i="51"/>
  <c r="CM43" i="51"/>
  <c r="CN43" i="51"/>
  <c r="CO43" i="51"/>
  <c r="CP43" i="51"/>
  <c r="CQ43" i="51"/>
  <c r="CR43" i="51"/>
  <c r="CS43" i="51"/>
  <c r="CT43" i="51"/>
  <c r="CU43" i="51"/>
  <c r="CV43" i="51"/>
  <c r="CW43" i="51"/>
  <c r="BC44" i="51"/>
  <c r="BD44" i="51"/>
  <c r="BE44" i="51"/>
  <c r="BF44" i="51"/>
  <c r="BG44" i="51"/>
  <c r="BH44" i="51"/>
  <c r="BI44" i="51"/>
  <c r="BJ44" i="51"/>
  <c r="BK44" i="51"/>
  <c r="BL44" i="51"/>
  <c r="BM44" i="51"/>
  <c r="BN44" i="51"/>
  <c r="BO44" i="51"/>
  <c r="BP44" i="51"/>
  <c r="BQ44" i="51"/>
  <c r="BR44" i="51"/>
  <c r="BS44" i="51"/>
  <c r="BT44" i="51"/>
  <c r="BU44" i="51"/>
  <c r="BV44" i="51"/>
  <c r="BW44" i="51"/>
  <c r="BX44" i="51"/>
  <c r="BY44" i="51"/>
  <c r="BZ44" i="51"/>
  <c r="CA44" i="51"/>
  <c r="CB44" i="51"/>
  <c r="CC44" i="51"/>
  <c r="CD44" i="51"/>
  <c r="CE44" i="51"/>
  <c r="CF44" i="51"/>
  <c r="CG44" i="51"/>
  <c r="CH44" i="51"/>
  <c r="CI44" i="51"/>
  <c r="CJ44" i="51"/>
  <c r="CK44" i="51"/>
  <c r="CL44" i="51"/>
  <c r="CM44" i="51"/>
  <c r="CN44" i="51"/>
  <c r="CO44" i="51"/>
  <c r="CP44" i="51"/>
  <c r="CQ44" i="51"/>
  <c r="CR44" i="51"/>
  <c r="CS44" i="51"/>
  <c r="CT44" i="51"/>
  <c r="CU44" i="51"/>
  <c r="CV44" i="51"/>
  <c r="CW44" i="51"/>
  <c r="BC45" i="51"/>
  <c r="BD45" i="51"/>
  <c r="BE45" i="51"/>
  <c r="BF45" i="51"/>
  <c r="BG45" i="51"/>
  <c r="BH45" i="51"/>
  <c r="BI45" i="51"/>
  <c r="BJ45" i="51"/>
  <c r="BK45" i="51"/>
  <c r="BL45" i="51"/>
  <c r="BM45" i="51"/>
  <c r="BN45" i="51"/>
  <c r="BO45" i="51"/>
  <c r="BP45" i="51"/>
  <c r="BQ45" i="51"/>
  <c r="BR45" i="51"/>
  <c r="BS45" i="51"/>
  <c r="BT45" i="51"/>
  <c r="BU45" i="51"/>
  <c r="BV45" i="51"/>
  <c r="BW45" i="51"/>
  <c r="BX45" i="51"/>
  <c r="BY45" i="51"/>
  <c r="BZ45" i="51"/>
  <c r="CA45" i="51"/>
  <c r="CB45" i="51"/>
  <c r="CC45" i="51"/>
  <c r="CD45" i="51"/>
  <c r="CE45" i="51"/>
  <c r="CF45" i="51"/>
  <c r="CG45" i="51"/>
  <c r="CH45" i="51"/>
  <c r="CI45" i="51"/>
  <c r="CJ45" i="51"/>
  <c r="CK45" i="51"/>
  <c r="CL45" i="51"/>
  <c r="CM45" i="51"/>
  <c r="CN45" i="51"/>
  <c r="CO45" i="51"/>
  <c r="CP45" i="51"/>
  <c r="CQ45" i="51"/>
  <c r="CR45" i="51"/>
  <c r="CS45" i="51"/>
  <c r="CT45" i="51"/>
  <c r="CU45" i="51"/>
  <c r="CV45" i="51"/>
  <c r="CW45" i="51"/>
  <c r="BC46" i="51"/>
  <c r="BD46" i="51"/>
  <c r="BE46" i="51"/>
  <c r="BF46" i="51"/>
  <c r="BG46" i="51"/>
  <c r="BH46" i="51"/>
  <c r="BI46" i="51"/>
  <c r="BJ46" i="51"/>
  <c r="BK46" i="51"/>
  <c r="BL46" i="51"/>
  <c r="BM46" i="51"/>
  <c r="BN46" i="51"/>
  <c r="BO46" i="51"/>
  <c r="BP46" i="51"/>
  <c r="BQ46" i="51"/>
  <c r="BR46" i="51"/>
  <c r="BS46" i="51"/>
  <c r="BT46" i="51"/>
  <c r="BU46" i="51"/>
  <c r="BV46" i="51"/>
  <c r="BW46" i="51"/>
  <c r="BX46" i="51"/>
  <c r="BY46" i="51"/>
  <c r="BZ46" i="51"/>
  <c r="CA46" i="51"/>
  <c r="CB46" i="51"/>
  <c r="CC46" i="51"/>
  <c r="CD46" i="51"/>
  <c r="CE46" i="51"/>
  <c r="CF46" i="51"/>
  <c r="CG46" i="51"/>
  <c r="CH46" i="51"/>
  <c r="CI46" i="51"/>
  <c r="CJ46" i="51"/>
  <c r="CK46" i="51"/>
  <c r="CL46" i="51"/>
  <c r="CM46" i="51"/>
  <c r="CN46" i="51"/>
  <c r="CO46" i="51"/>
  <c r="CP46" i="51"/>
  <c r="CQ46" i="51"/>
  <c r="CR46" i="51"/>
  <c r="CS46" i="51"/>
  <c r="CT46" i="51"/>
  <c r="CU46" i="51"/>
  <c r="CV46" i="51"/>
  <c r="CW46" i="51"/>
  <c r="BC47" i="51"/>
  <c r="BD47" i="51"/>
  <c r="BE47" i="51"/>
  <c r="BF47" i="51"/>
  <c r="BG47" i="51"/>
  <c r="BH47" i="51"/>
  <c r="BI47" i="51"/>
  <c r="BJ47" i="51"/>
  <c r="BK47" i="51"/>
  <c r="BL47" i="51"/>
  <c r="BM47" i="51"/>
  <c r="BN47" i="51"/>
  <c r="BO47" i="51"/>
  <c r="BP47" i="51"/>
  <c r="BQ47" i="51"/>
  <c r="BR47" i="51"/>
  <c r="BS47" i="51"/>
  <c r="BT47" i="51"/>
  <c r="BU47" i="51"/>
  <c r="BV47" i="51"/>
  <c r="BW47" i="51"/>
  <c r="BX47" i="51"/>
  <c r="BY47" i="51"/>
  <c r="BZ47" i="51"/>
  <c r="CA47" i="51"/>
  <c r="CB47" i="51"/>
  <c r="CC47" i="51"/>
  <c r="CD47" i="51"/>
  <c r="CE47" i="51"/>
  <c r="CF47" i="51"/>
  <c r="CG47" i="51"/>
  <c r="CH47" i="51"/>
  <c r="CI47" i="51"/>
  <c r="CJ47" i="51"/>
  <c r="CK47" i="51"/>
  <c r="CL47" i="51"/>
  <c r="CM47" i="51"/>
  <c r="CN47" i="51"/>
  <c r="CO47" i="51"/>
  <c r="CP47" i="51"/>
  <c r="CQ47" i="51"/>
  <c r="CR47" i="51"/>
  <c r="CS47" i="51"/>
  <c r="CT47" i="51"/>
  <c r="CU47" i="51"/>
  <c r="CV47" i="51"/>
  <c r="CW47" i="51"/>
  <c r="BC48" i="51"/>
  <c r="BD48" i="51"/>
  <c r="BE48" i="51"/>
  <c r="BF48" i="51"/>
  <c r="BG48" i="51"/>
  <c r="BH48" i="51"/>
  <c r="BI48" i="51"/>
  <c r="BJ48" i="51"/>
  <c r="BK48" i="51"/>
  <c r="BL48" i="51"/>
  <c r="BM48" i="51"/>
  <c r="BN48" i="51"/>
  <c r="BO48" i="51"/>
  <c r="BP48" i="51"/>
  <c r="BQ48" i="51"/>
  <c r="BR48" i="51"/>
  <c r="BS48" i="51"/>
  <c r="BT48" i="51"/>
  <c r="BU48" i="51"/>
  <c r="BV48" i="51"/>
  <c r="BW48" i="51"/>
  <c r="BX48" i="51"/>
  <c r="BY48" i="51"/>
  <c r="BZ48" i="51"/>
  <c r="CA48" i="51"/>
  <c r="CB48" i="51"/>
  <c r="CC48" i="51"/>
  <c r="CD48" i="51"/>
  <c r="CE48" i="51"/>
  <c r="CF48" i="51"/>
  <c r="CG48" i="51"/>
  <c r="CH48" i="51"/>
  <c r="CI48" i="51"/>
  <c r="CJ48" i="51"/>
  <c r="CK48" i="51"/>
  <c r="CL48" i="51"/>
  <c r="CM48" i="51"/>
  <c r="CN48" i="51"/>
  <c r="CO48" i="51"/>
  <c r="CP48" i="51"/>
  <c r="CQ48" i="51"/>
  <c r="CR48" i="51"/>
  <c r="CS48" i="51"/>
  <c r="CT48" i="51"/>
  <c r="CU48" i="51"/>
  <c r="CV48" i="51"/>
  <c r="CW48" i="51"/>
  <c r="BC49" i="51"/>
  <c r="BD49" i="51"/>
  <c r="BE49" i="51"/>
  <c r="BF49" i="51"/>
  <c r="BG49" i="51"/>
  <c r="BH49" i="51"/>
  <c r="BI49" i="51"/>
  <c r="BJ49" i="51"/>
  <c r="BK49" i="51"/>
  <c r="BL49" i="51"/>
  <c r="BM49" i="51"/>
  <c r="BN49" i="51"/>
  <c r="BO49" i="51"/>
  <c r="BP49" i="51"/>
  <c r="BQ49" i="51"/>
  <c r="BR49" i="51"/>
  <c r="BS49" i="51"/>
  <c r="BT49" i="51"/>
  <c r="BU49" i="51"/>
  <c r="BV49" i="51"/>
  <c r="BW49" i="51"/>
  <c r="BX49" i="51"/>
  <c r="BY49" i="51"/>
  <c r="BZ49" i="51"/>
  <c r="CA49" i="51"/>
  <c r="CB49" i="51"/>
  <c r="CC49" i="51"/>
  <c r="CD49" i="51"/>
  <c r="CE49" i="51"/>
  <c r="CF49" i="51"/>
  <c r="CG49" i="51"/>
  <c r="CH49" i="51"/>
  <c r="CI49" i="51"/>
  <c r="CJ49" i="51"/>
  <c r="CK49" i="51"/>
  <c r="CL49" i="51"/>
  <c r="CM49" i="51"/>
  <c r="CN49" i="51"/>
  <c r="CO49" i="51"/>
  <c r="CP49" i="51"/>
  <c r="CQ49" i="51"/>
  <c r="CR49" i="51"/>
  <c r="CS49" i="51"/>
  <c r="CT49" i="51"/>
  <c r="CU49" i="51"/>
  <c r="CV49" i="51"/>
  <c r="CW49" i="51"/>
  <c r="BC50" i="51"/>
  <c r="BD50" i="51"/>
  <c r="BE50" i="51"/>
  <c r="BF50" i="51"/>
  <c r="BG50" i="51"/>
  <c r="BH50" i="51"/>
  <c r="BI50" i="51"/>
  <c r="BJ50" i="51"/>
  <c r="BK50" i="51"/>
  <c r="BL50" i="51"/>
  <c r="BM50" i="51"/>
  <c r="BN50" i="51"/>
  <c r="BO50" i="51"/>
  <c r="BP50" i="51"/>
  <c r="BQ50" i="51"/>
  <c r="BR50" i="51"/>
  <c r="BS50" i="51"/>
  <c r="BT50" i="51"/>
  <c r="BU50" i="51"/>
  <c r="BV50" i="51"/>
  <c r="BW50" i="51"/>
  <c r="BX50" i="51"/>
  <c r="BY50" i="51"/>
  <c r="BZ50" i="51"/>
  <c r="CA50" i="51"/>
  <c r="CB50" i="51"/>
  <c r="CC50" i="51"/>
  <c r="CD50" i="51"/>
  <c r="CE50" i="51"/>
  <c r="CF50" i="51"/>
  <c r="CG50" i="51"/>
  <c r="CH50" i="51"/>
  <c r="CI50" i="51"/>
  <c r="CJ50" i="51"/>
  <c r="CK50" i="51"/>
  <c r="CL50" i="51"/>
  <c r="CM50" i="51"/>
  <c r="CN50" i="51"/>
  <c r="CO50" i="51"/>
  <c r="CP50" i="51"/>
  <c r="CQ50" i="51"/>
  <c r="CR50" i="51"/>
  <c r="CS50" i="51"/>
  <c r="CT50" i="51"/>
  <c r="CU50" i="51"/>
  <c r="CV50" i="51"/>
  <c r="CW50" i="51"/>
  <c r="BC51" i="51"/>
  <c r="BD51" i="51"/>
  <c r="BE51" i="51"/>
  <c r="BF51" i="51"/>
  <c r="BG51" i="51"/>
  <c r="BH51" i="51"/>
  <c r="BI51" i="51"/>
  <c r="BJ51" i="51"/>
  <c r="BK51" i="51"/>
  <c r="BL51" i="51"/>
  <c r="BM51" i="51"/>
  <c r="BN51" i="51"/>
  <c r="BO51" i="51"/>
  <c r="BP51" i="51"/>
  <c r="BQ51" i="51"/>
  <c r="BR51" i="51"/>
  <c r="BS51" i="51"/>
  <c r="BT51" i="51"/>
  <c r="BU51" i="51"/>
  <c r="BV51" i="51"/>
  <c r="BW51" i="51"/>
  <c r="BX51" i="51"/>
  <c r="BY51" i="51"/>
  <c r="BZ51" i="51"/>
  <c r="CA51" i="51"/>
  <c r="CB51" i="51"/>
  <c r="CC51" i="51"/>
  <c r="CD51" i="51"/>
  <c r="CE51" i="51"/>
  <c r="CF51" i="51"/>
  <c r="CG51" i="51"/>
  <c r="CH51" i="51"/>
  <c r="CI51" i="51"/>
  <c r="CJ51" i="51"/>
  <c r="CK51" i="51"/>
  <c r="CL51" i="51"/>
  <c r="CM51" i="51"/>
  <c r="CN51" i="51"/>
  <c r="CO51" i="51"/>
  <c r="CP51" i="51"/>
  <c r="CQ51" i="51"/>
  <c r="CR51" i="51"/>
  <c r="CS51" i="51"/>
  <c r="CT51" i="51"/>
  <c r="CU51" i="51"/>
  <c r="CV51" i="51"/>
  <c r="CW51" i="51"/>
  <c r="BC52" i="51"/>
  <c r="BD52" i="51"/>
  <c r="BE52" i="51"/>
  <c r="BF52" i="51"/>
  <c r="BG52" i="51"/>
  <c r="BH52" i="51"/>
  <c r="BI52" i="51"/>
  <c r="BJ52" i="51"/>
  <c r="BK52" i="51"/>
  <c r="BL52" i="51"/>
  <c r="BM52" i="51"/>
  <c r="BN52" i="51"/>
  <c r="BO52" i="51"/>
  <c r="BP52" i="51"/>
  <c r="BQ52" i="51"/>
  <c r="BR52" i="51"/>
  <c r="BS52" i="51"/>
  <c r="BT52" i="51"/>
  <c r="BU52" i="51"/>
  <c r="BV52" i="51"/>
  <c r="BW52" i="51"/>
  <c r="BX52" i="51"/>
  <c r="BY52" i="51"/>
  <c r="BZ52" i="51"/>
  <c r="CA52" i="51"/>
  <c r="CB52" i="51"/>
  <c r="CC52" i="51"/>
  <c r="CD52" i="51"/>
  <c r="CE52" i="51"/>
  <c r="CF52" i="51"/>
  <c r="CG52" i="51"/>
  <c r="CH52" i="51"/>
  <c r="CI52" i="51"/>
  <c r="CJ52" i="51"/>
  <c r="CK52" i="51"/>
  <c r="CL52" i="51"/>
  <c r="CM52" i="51"/>
  <c r="CN52" i="51"/>
  <c r="CO52" i="51"/>
  <c r="CP52" i="51"/>
  <c r="CQ52" i="51"/>
  <c r="CR52" i="51"/>
  <c r="CS52" i="51"/>
  <c r="CT52" i="51"/>
  <c r="CU52" i="51"/>
  <c r="CV52" i="51"/>
  <c r="CW52" i="51"/>
  <c r="BC53" i="51"/>
  <c r="BD53" i="51"/>
  <c r="BE53" i="51"/>
  <c r="BF53" i="51"/>
  <c r="BG53" i="51"/>
  <c r="BH53" i="51"/>
  <c r="BI53" i="51"/>
  <c r="BJ53" i="51"/>
  <c r="BK53" i="51"/>
  <c r="BL53" i="51"/>
  <c r="BM53" i="51"/>
  <c r="BN53" i="51"/>
  <c r="BO53" i="51"/>
  <c r="BP53" i="51"/>
  <c r="BQ53" i="51"/>
  <c r="BR53" i="51"/>
  <c r="BS53" i="51"/>
  <c r="BT53" i="51"/>
  <c r="BU53" i="51"/>
  <c r="BV53" i="51"/>
  <c r="BW53" i="51"/>
  <c r="BX53" i="51"/>
  <c r="BY53" i="51"/>
  <c r="BZ53" i="51"/>
  <c r="CA53" i="51"/>
  <c r="CB53" i="51"/>
  <c r="CC53" i="51"/>
  <c r="CD53" i="51"/>
  <c r="CE53" i="51"/>
  <c r="CF53" i="51"/>
  <c r="CG53" i="51"/>
  <c r="CH53" i="51"/>
  <c r="CI53" i="51"/>
  <c r="CJ53" i="51"/>
  <c r="CK53" i="51"/>
  <c r="CL53" i="51"/>
  <c r="CM53" i="51"/>
  <c r="CN53" i="51"/>
  <c r="CO53" i="51"/>
  <c r="CP53" i="51"/>
  <c r="CQ53" i="51"/>
  <c r="CR53" i="51"/>
  <c r="CS53" i="51"/>
  <c r="CT53" i="51"/>
  <c r="CU53" i="51"/>
  <c r="CV53" i="51"/>
  <c r="CW53" i="51"/>
  <c r="BC54" i="51"/>
  <c r="BD54" i="51"/>
  <c r="BE54" i="51"/>
  <c r="BF54" i="51"/>
  <c r="BG54" i="51"/>
  <c r="BH54" i="51"/>
  <c r="BI54" i="51"/>
  <c r="BJ54" i="51"/>
  <c r="BK54" i="51"/>
  <c r="BL54" i="51"/>
  <c r="BM54" i="51"/>
  <c r="BN54" i="51"/>
  <c r="BO54" i="51"/>
  <c r="BP54" i="51"/>
  <c r="BQ54" i="51"/>
  <c r="BR54" i="51"/>
  <c r="BS54" i="51"/>
  <c r="BT54" i="51"/>
  <c r="BU54" i="51"/>
  <c r="BV54" i="51"/>
  <c r="BW54" i="51"/>
  <c r="BX54" i="51"/>
  <c r="BY54" i="51"/>
  <c r="BZ54" i="51"/>
  <c r="CA54" i="51"/>
  <c r="CB54" i="51"/>
  <c r="CC54" i="51"/>
  <c r="CD54" i="51"/>
  <c r="CE54" i="51"/>
  <c r="CF54" i="51"/>
  <c r="CG54" i="51"/>
  <c r="CH54" i="51"/>
  <c r="CI54" i="51"/>
  <c r="CJ54" i="51"/>
  <c r="CK54" i="51"/>
  <c r="CL54" i="51"/>
  <c r="CM54" i="51"/>
  <c r="CN54" i="51"/>
  <c r="CO54" i="51"/>
  <c r="CP54" i="51"/>
  <c r="CQ54" i="51"/>
  <c r="CR54" i="51"/>
  <c r="CS54" i="51"/>
  <c r="CT54" i="51"/>
  <c r="CU54" i="51"/>
  <c r="CV54" i="51"/>
  <c r="CW54" i="51"/>
  <c r="BC55" i="51"/>
  <c r="BD55" i="51"/>
  <c r="BE55" i="51"/>
  <c r="BF55" i="51"/>
  <c r="BG55" i="51"/>
  <c r="BH55" i="51"/>
  <c r="BI55" i="51"/>
  <c r="BJ55" i="51"/>
  <c r="BK55" i="51"/>
  <c r="BL55" i="51"/>
  <c r="BM55" i="51"/>
  <c r="BN55" i="51"/>
  <c r="BO55" i="51"/>
  <c r="BP55" i="51"/>
  <c r="BQ55" i="51"/>
  <c r="BR55" i="51"/>
  <c r="BS55" i="51"/>
  <c r="BT55" i="51"/>
  <c r="BU55" i="51"/>
  <c r="BV55" i="51"/>
  <c r="BW55" i="51"/>
  <c r="BX55" i="51"/>
  <c r="BY55" i="51"/>
  <c r="BZ55" i="51"/>
  <c r="CA55" i="51"/>
  <c r="CB55" i="51"/>
  <c r="CC55" i="51"/>
  <c r="CD55" i="51"/>
  <c r="CE55" i="51"/>
  <c r="CF55" i="51"/>
  <c r="CG55" i="51"/>
  <c r="CH55" i="51"/>
  <c r="CI55" i="51"/>
  <c r="CJ55" i="51"/>
  <c r="CK55" i="51"/>
  <c r="CL55" i="51"/>
  <c r="CM55" i="51"/>
  <c r="CN55" i="51"/>
  <c r="CO55" i="51"/>
  <c r="CP55" i="51"/>
  <c r="CQ55" i="51"/>
  <c r="CR55" i="51"/>
  <c r="CS55" i="51"/>
  <c r="CT55" i="51"/>
  <c r="CU55" i="51"/>
  <c r="CV55" i="51"/>
  <c r="CW55" i="51"/>
  <c r="BC56" i="51"/>
  <c r="BD56" i="51"/>
  <c r="BE56" i="51"/>
  <c r="BF56" i="51"/>
  <c r="BG56" i="51"/>
  <c r="BH56" i="51"/>
  <c r="BI56" i="51"/>
  <c r="BJ56" i="51"/>
  <c r="BK56" i="51"/>
  <c r="BL56" i="51"/>
  <c r="BM56" i="51"/>
  <c r="BN56" i="51"/>
  <c r="BO56" i="51"/>
  <c r="BP56" i="51"/>
  <c r="BQ56" i="51"/>
  <c r="BR56" i="51"/>
  <c r="BS56" i="51"/>
  <c r="BT56" i="51"/>
  <c r="BU56" i="51"/>
  <c r="BV56" i="51"/>
  <c r="BW56" i="51"/>
  <c r="BX56" i="51"/>
  <c r="BY56" i="51"/>
  <c r="BZ56" i="51"/>
  <c r="CA56" i="51"/>
  <c r="CB56" i="51"/>
  <c r="CC56" i="51"/>
  <c r="CD56" i="51"/>
  <c r="CE56" i="51"/>
  <c r="CF56" i="51"/>
  <c r="CG56" i="51"/>
  <c r="CH56" i="51"/>
  <c r="CI56" i="51"/>
  <c r="CJ56" i="51"/>
  <c r="CK56" i="51"/>
  <c r="CL56" i="51"/>
  <c r="CM56" i="51"/>
  <c r="CN56" i="51"/>
  <c r="CO56" i="51"/>
  <c r="CP56" i="51"/>
  <c r="CQ56" i="51"/>
  <c r="CR56" i="51"/>
  <c r="CS56" i="51"/>
  <c r="CT56" i="51"/>
  <c r="CU56" i="51"/>
  <c r="CV56" i="51"/>
  <c r="CW56" i="51"/>
  <c r="BC57" i="51"/>
  <c r="BD57" i="51"/>
  <c r="BE57" i="51"/>
  <c r="BF57" i="51"/>
  <c r="BG57" i="51"/>
  <c r="BH57" i="51"/>
  <c r="BI57" i="51"/>
  <c r="BJ57" i="51"/>
  <c r="BK57" i="51"/>
  <c r="BL57" i="51"/>
  <c r="BM57" i="51"/>
  <c r="BN57" i="51"/>
  <c r="BO57" i="51"/>
  <c r="BP57" i="51"/>
  <c r="BQ57" i="51"/>
  <c r="BR57" i="51"/>
  <c r="BS57" i="51"/>
  <c r="BT57" i="51"/>
  <c r="BU57" i="51"/>
  <c r="BV57" i="51"/>
  <c r="BW57" i="51"/>
  <c r="BX57" i="51"/>
  <c r="BY57" i="51"/>
  <c r="BZ57" i="51"/>
  <c r="CA57" i="51"/>
  <c r="CB57" i="51"/>
  <c r="CC57" i="51"/>
  <c r="CD57" i="51"/>
  <c r="CE57" i="51"/>
  <c r="CF57" i="51"/>
  <c r="CG57" i="51"/>
  <c r="CH57" i="51"/>
  <c r="CI57" i="51"/>
  <c r="CJ57" i="51"/>
  <c r="CK57" i="51"/>
  <c r="CL57" i="51"/>
  <c r="CM57" i="51"/>
  <c r="CN57" i="51"/>
  <c r="CO57" i="51"/>
  <c r="CP57" i="51"/>
  <c r="CQ57" i="51"/>
  <c r="CR57" i="51"/>
  <c r="CS57" i="51"/>
  <c r="CT57" i="51"/>
  <c r="CU57" i="51"/>
  <c r="CV57" i="51"/>
  <c r="CW57" i="51"/>
  <c r="BC58" i="51"/>
  <c r="BD58" i="51"/>
  <c r="BE58" i="51"/>
  <c r="BF58" i="51"/>
  <c r="BG58" i="51"/>
  <c r="BH58" i="51"/>
  <c r="BI58" i="51"/>
  <c r="BJ58" i="51"/>
  <c r="BK58" i="51"/>
  <c r="BL58" i="51"/>
  <c r="BM58" i="51"/>
  <c r="BN58" i="51"/>
  <c r="BO58" i="51"/>
  <c r="BP58" i="51"/>
  <c r="BQ58" i="51"/>
  <c r="BR58" i="51"/>
  <c r="BS58" i="51"/>
  <c r="BT58" i="51"/>
  <c r="BU58" i="51"/>
  <c r="BV58" i="51"/>
  <c r="BW58" i="51"/>
  <c r="BX58" i="51"/>
  <c r="BY58" i="51"/>
  <c r="BZ58" i="51"/>
  <c r="CA58" i="51"/>
  <c r="CB58" i="51"/>
  <c r="CC58" i="51"/>
  <c r="CD58" i="51"/>
  <c r="CE58" i="51"/>
  <c r="CF58" i="51"/>
  <c r="CG58" i="51"/>
  <c r="CH58" i="51"/>
  <c r="CI58" i="51"/>
  <c r="CJ58" i="51"/>
  <c r="CK58" i="51"/>
  <c r="CL58" i="51"/>
  <c r="CM58" i="51"/>
  <c r="CN58" i="51"/>
  <c r="CO58" i="51"/>
  <c r="CP58" i="51"/>
  <c r="CQ58" i="51"/>
  <c r="CR58" i="51"/>
  <c r="CS58" i="51"/>
  <c r="CT58" i="51"/>
  <c r="CU58" i="51"/>
  <c r="CV58" i="51"/>
  <c r="CW58" i="51"/>
  <c r="BC59" i="51"/>
  <c r="BD59" i="51"/>
  <c r="BE59" i="51"/>
  <c r="BF59" i="51"/>
  <c r="BG59" i="51"/>
  <c r="BH59" i="51"/>
  <c r="BI59" i="51"/>
  <c r="BJ59" i="51"/>
  <c r="BK59" i="51"/>
  <c r="BL59" i="51"/>
  <c r="BM59" i="51"/>
  <c r="BN59" i="51"/>
  <c r="BO59" i="51"/>
  <c r="BP59" i="51"/>
  <c r="BQ59" i="51"/>
  <c r="BR59" i="51"/>
  <c r="BS59" i="51"/>
  <c r="BT59" i="51"/>
  <c r="BU59" i="51"/>
  <c r="BV59" i="51"/>
  <c r="BW59" i="51"/>
  <c r="BX59" i="51"/>
  <c r="BY59" i="51"/>
  <c r="BZ59" i="51"/>
  <c r="CA59" i="51"/>
  <c r="CB59" i="51"/>
  <c r="CC59" i="51"/>
  <c r="CD59" i="51"/>
  <c r="CE59" i="51"/>
  <c r="CF59" i="51"/>
  <c r="CG59" i="51"/>
  <c r="CH59" i="51"/>
  <c r="CI59" i="51"/>
  <c r="CJ59" i="51"/>
  <c r="CK59" i="51"/>
  <c r="CL59" i="51"/>
  <c r="CM59" i="51"/>
  <c r="CN59" i="51"/>
  <c r="CO59" i="51"/>
  <c r="CP59" i="51"/>
  <c r="CQ59" i="51"/>
  <c r="CR59" i="51"/>
  <c r="CS59" i="51"/>
  <c r="CT59" i="51"/>
  <c r="CU59" i="51"/>
  <c r="CV59" i="51"/>
  <c r="CW59" i="51"/>
  <c r="BC60" i="51"/>
  <c r="BD60" i="51"/>
  <c r="BE60" i="51"/>
  <c r="BF60" i="51"/>
  <c r="BG60" i="51"/>
  <c r="BH60" i="51"/>
  <c r="BI60" i="51"/>
  <c r="BJ60" i="51"/>
  <c r="BK60" i="51"/>
  <c r="BL60" i="51"/>
  <c r="BM60" i="51"/>
  <c r="BN60" i="51"/>
  <c r="BO60" i="51"/>
  <c r="BP60" i="51"/>
  <c r="BQ60" i="51"/>
  <c r="BR60" i="51"/>
  <c r="BS60" i="51"/>
  <c r="BT60" i="51"/>
  <c r="BU60" i="51"/>
  <c r="BV60" i="51"/>
  <c r="BW60" i="51"/>
  <c r="BX60" i="51"/>
  <c r="BY60" i="51"/>
  <c r="BZ60" i="51"/>
  <c r="CA60" i="51"/>
  <c r="CB60" i="51"/>
  <c r="CC60" i="51"/>
  <c r="CD60" i="51"/>
  <c r="CE60" i="51"/>
  <c r="CF60" i="51"/>
  <c r="CG60" i="51"/>
  <c r="CH60" i="51"/>
  <c r="CI60" i="51"/>
  <c r="CJ60" i="51"/>
  <c r="CK60" i="51"/>
  <c r="CL60" i="51"/>
  <c r="CM60" i="51"/>
  <c r="CN60" i="51"/>
  <c r="CO60" i="51"/>
  <c r="CP60" i="51"/>
  <c r="CQ60" i="51"/>
  <c r="CR60" i="51"/>
  <c r="CS60" i="51"/>
  <c r="CT60" i="51"/>
  <c r="CU60" i="51"/>
  <c r="CV60" i="51"/>
  <c r="CW60" i="51"/>
  <c r="BC61" i="51"/>
  <c r="BD61" i="51"/>
  <c r="BE61" i="51"/>
  <c r="BF61" i="51"/>
  <c r="BG61" i="51"/>
  <c r="BH61" i="51"/>
  <c r="BI61" i="51"/>
  <c r="BJ61" i="51"/>
  <c r="BK61" i="51"/>
  <c r="BL61" i="51"/>
  <c r="BM61" i="51"/>
  <c r="BN61" i="51"/>
  <c r="BO61" i="51"/>
  <c r="BP61" i="51"/>
  <c r="BQ61" i="51"/>
  <c r="BR61" i="51"/>
  <c r="BS61" i="51"/>
  <c r="BT61" i="51"/>
  <c r="BU61" i="51"/>
  <c r="BV61" i="51"/>
  <c r="BW61" i="51"/>
  <c r="BX61" i="51"/>
  <c r="BY61" i="51"/>
  <c r="BZ61" i="51"/>
  <c r="CA61" i="51"/>
  <c r="CB61" i="51"/>
  <c r="CC61" i="51"/>
  <c r="CD61" i="51"/>
  <c r="CE61" i="51"/>
  <c r="CF61" i="51"/>
  <c r="CG61" i="51"/>
  <c r="CH61" i="51"/>
  <c r="CI61" i="51"/>
  <c r="CJ61" i="51"/>
  <c r="CK61" i="51"/>
  <c r="CL61" i="51"/>
  <c r="CM61" i="51"/>
  <c r="CN61" i="51"/>
  <c r="CO61" i="51"/>
  <c r="CP61" i="51"/>
  <c r="CQ61" i="51"/>
  <c r="CR61" i="51"/>
  <c r="CS61" i="51"/>
  <c r="CT61" i="51"/>
  <c r="CU61" i="51"/>
  <c r="CV61" i="51"/>
  <c r="CW61" i="51"/>
  <c r="BC62" i="51"/>
  <c r="BD62" i="51"/>
  <c r="BE62" i="51"/>
  <c r="BF62" i="51"/>
  <c r="BG62" i="51"/>
  <c r="BH62" i="51"/>
  <c r="BI62" i="51"/>
  <c r="BJ62" i="51"/>
  <c r="BK62" i="51"/>
  <c r="BL62" i="51"/>
  <c r="BM62" i="51"/>
  <c r="BN62" i="51"/>
  <c r="BO62" i="51"/>
  <c r="BP62" i="51"/>
  <c r="BQ62" i="51"/>
  <c r="BR62" i="51"/>
  <c r="BS62" i="51"/>
  <c r="BT62" i="51"/>
  <c r="BU62" i="51"/>
  <c r="BV62" i="51"/>
  <c r="BW62" i="51"/>
  <c r="BX62" i="51"/>
  <c r="BY62" i="51"/>
  <c r="BZ62" i="51"/>
  <c r="CA62" i="51"/>
  <c r="CB62" i="51"/>
  <c r="CC62" i="51"/>
  <c r="CD62" i="51"/>
  <c r="CE62" i="51"/>
  <c r="CF62" i="51"/>
  <c r="CG62" i="51"/>
  <c r="CH62" i="51"/>
  <c r="CI62" i="51"/>
  <c r="CJ62" i="51"/>
  <c r="CK62" i="51"/>
  <c r="CL62" i="51"/>
  <c r="CM62" i="51"/>
  <c r="CN62" i="51"/>
  <c r="CO62" i="51"/>
  <c r="CP62" i="51"/>
  <c r="CQ62" i="51"/>
  <c r="CR62" i="51"/>
  <c r="CS62" i="51"/>
  <c r="CT62" i="51"/>
  <c r="CU62" i="51"/>
  <c r="CV62" i="51"/>
  <c r="CW62" i="51"/>
  <c r="BC63" i="51"/>
  <c r="BD63" i="51"/>
  <c r="BE63" i="51"/>
  <c r="BF63" i="51"/>
  <c r="BG63" i="51"/>
  <c r="BH63" i="51"/>
  <c r="BI63" i="51"/>
  <c r="BJ63" i="51"/>
  <c r="BK63" i="51"/>
  <c r="BL63" i="51"/>
  <c r="BM63" i="51"/>
  <c r="BN63" i="51"/>
  <c r="BO63" i="51"/>
  <c r="BP63" i="51"/>
  <c r="BQ63" i="51"/>
  <c r="BR63" i="51"/>
  <c r="BS63" i="51"/>
  <c r="BT63" i="51"/>
  <c r="BU63" i="51"/>
  <c r="BV63" i="51"/>
  <c r="BW63" i="51"/>
  <c r="BX63" i="51"/>
  <c r="BY63" i="51"/>
  <c r="BZ63" i="51"/>
  <c r="CA63" i="51"/>
  <c r="CB63" i="51"/>
  <c r="CC63" i="51"/>
  <c r="CD63" i="51"/>
  <c r="CE63" i="51"/>
  <c r="CF63" i="51"/>
  <c r="CG63" i="51"/>
  <c r="CH63" i="51"/>
  <c r="CI63" i="51"/>
  <c r="CJ63" i="51"/>
  <c r="CK63" i="51"/>
  <c r="CL63" i="51"/>
  <c r="CM63" i="51"/>
  <c r="CN63" i="51"/>
  <c r="CO63" i="51"/>
  <c r="CP63" i="51"/>
  <c r="CQ63" i="51"/>
  <c r="CR63" i="51"/>
  <c r="CS63" i="51"/>
  <c r="CT63" i="51"/>
  <c r="CU63" i="51"/>
  <c r="CV63" i="51"/>
  <c r="CW63" i="51"/>
  <c r="BC64" i="51"/>
  <c r="BD64" i="51"/>
  <c r="BE64" i="51"/>
  <c r="BF64" i="51"/>
  <c r="BG64" i="51"/>
  <c r="BH64" i="51"/>
  <c r="BI64" i="51"/>
  <c r="BJ64" i="51"/>
  <c r="BK64" i="51"/>
  <c r="BL64" i="51"/>
  <c r="BM64" i="51"/>
  <c r="BN64" i="51"/>
  <c r="BO64" i="51"/>
  <c r="BP64" i="51"/>
  <c r="BQ64" i="51"/>
  <c r="BR64" i="51"/>
  <c r="BS64" i="51"/>
  <c r="BT64" i="51"/>
  <c r="BU64" i="51"/>
  <c r="BV64" i="51"/>
  <c r="BW64" i="51"/>
  <c r="BX64" i="51"/>
  <c r="BY64" i="51"/>
  <c r="BZ64" i="51"/>
  <c r="CA64" i="51"/>
  <c r="CB64" i="51"/>
  <c r="CC64" i="51"/>
  <c r="CD64" i="51"/>
  <c r="CE64" i="51"/>
  <c r="CF64" i="51"/>
  <c r="CG64" i="51"/>
  <c r="CH64" i="51"/>
  <c r="CI64" i="51"/>
  <c r="CJ64" i="51"/>
  <c r="CK64" i="51"/>
  <c r="CL64" i="51"/>
  <c r="CM64" i="51"/>
  <c r="CN64" i="51"/>
  <c r="CO64" i="51"/>
  <c r="CP64" i="51"/>
  <c r="CQ64" i="51"/>
  <c r="CR64" i="51"/>
  <c r="CS64" i="51"/>
  <c r="CT64" i="51"/>
  <c r="CU64" i="51"/>
  <c r="CV64" i="51"/>
  <c r="CW64" i="51"/>
  <c r="BC65" i="51"/>
  <c r="BD65" i="51"/>
  <c r="BE65" i="51"/>
  <c r="BF65" i="51"/>
  <c r="BG65" i="51"/>
  <c r="BH65" i="51"/>
  <c r="BI65" i="51"/>
  <c r="BJ65" i="51"/>
  <c r="BK65" i="51"/>
  <c r="BL65" i="51"/>
  <c r="BM65" i="51"/>
  <c r="BN65" i="51"/>
  <c r="BO65" i="51"/>
  <c r="BP65" i="51"/>
  <c r="BQ65" i="51"/>
  <c r="BR65" i="51"/>
  <c r="BS65" i="51"/>
  <c r="BT65" i="51"/>
  <c r="BU65" i="51"/>
  <c r="BV65" i="51"/>
  <c r="BW65" i="51"/>
  <c r="BX65" i="51"/>
  <c r="BY65" i="51"/>
  <c r="BZ65" i="51"/>
  <c r="CA65" i="51"/>
  <c r="CB65" i="51"/>
  <c r="CC65" i="51"/>
  <c r="CD65" i="51"/>
  <c r="CE65" i="51"/>
  <c r="CF65" i="51"/>
  <c r="CG65" i="51"/>
  <c r="CH65" i="51"/>
  <c r="CI65" i="51"/>
  <c r="CJ65" i="51"/>
  <c r="CK65" i="51"/>
  <c r="CL65" i="51"/>
  <c r="CM65" i="51"/>
  <c r="CN65" i="51"/>
  <c r="CO65" i="51"/>
  <c r="CP65" i="51"/>
  <c r="CQ65" i="51"/>
  <c r="CR65" i="51"/>
  <c r="CS65" i="51"/>
  <c r="CT65" i="51"/>
  <c r="CU65" i="51"/>
  <c r="CV65" i="51"/>
  <c r="CW65" i="51"/>
  <c r="BC66" i="51"/>
  <c r="BD66" i="51"/>
  <c r="BE66" i="51"/>
  <c r="BF66" i="51"/>
  <c r="BG66" i="51"/>
  <c r="BH66" i="51"/>
  <c r="BI66" i="51"/>
  <c r="BJ66" i="51"/>
  <c r="BK66" i="51"/>
  <c r="BL66" i="51"/>
  <c r="BM66" i="51"/>
  <c r="BN66" i="51"/>
  <c r="BO66" i="51"/>
  <c r="BP66" i="51"/>
  <c r="BQ66" i="51"/>
  <c r="BR66" i="51"/>
  <c r="BS66" i="51"/>
  <c r="BT66" i="51"/>
  <c r="BU66" i="51"/>
  <c r="BV66" i="51"/>
  <c r="BW66" i="51"/>
  <c r="BX66" i="51"/>
  <c r="BY66" i="51"/>
  <c r="BZ66" i="51"/>
  <c r="CA66" i="51"/>
  <c r="CB66" i="51"/>
  <c r="CC66" i="51"/>
  <c r="CD66" i="51"/>
  <c r="CE66" i="51"/>
  <c r="CF66" i="51"/>
  <c r="CG66" i="51"/>
  <c r="CH66" i="51"/>
  <c r="CI66" i="51"/>
  <c r="CJ66" i="51"/>
  <c r="CK66" i="51"/>
  <c r="CL66" i="51"/>
  <c r="CM66" i="51"/>
  <c r="CN66" i="51"/>
  <c r="CO66" i="51"/>
  <c r="CP66" i="51"/>
  <c r="CQ66" i="51"/>
  <c r="CR66" i="51"/>
  <c r="CS66" i="51"/>
  <c r="CT66" i="51"/>
  <c r="CU66" i="51"/>
  <c r="CV66" i="51"/>
  <c r="CW66" i="51"/>
  <c r="BC67" i="51"/>
  <c r="BD67" i="51"/>
  <c r="BE67" i="51"/>
  <c r="BF67" i="51"/>
  <c r="BG67" i="51"/>
  <c r="BH67" i="51"/>
  <c r="BI67" i="51"/>
  <c r="BJ67" i="51"/>
  <c r="BK67" i="51"/>
  <c r="BL67" i="51"/>
  <c r="BM67" i="51"/>
  <c r="BN67" i="51"/>
  <c r="BO67" i="51"/>
  <c r="BP67" i="51"/>
  <c r="BQ67" i="51"/>
  <c r="BR67" i="51"/>
  <c r="BS67" i="51"/>
  <c r="BT67" i="51"/>
  <c r="BU67" i="51"/>
  <c r="BV67" i="51"/>
  <c r="BW67" i="51"/>
  <c r="BX67" i="51"/>
  <c r="BY67" i="51"/>
  <c r="BZ67" i="51"/>
  <c r="CA67" i="51"/>
  <c r="CB67" i="51"/>
  <c r="CC67" i="51"/>
  <c r="CD67" i="51"/>
  <c r="CE67" i="51"/>
  <c r="CF67" i="51"/>
  <c r="CG67" i="51"/>
  <c r="CH67" i="51"/>
  <c r="CI67" i="51"/>
  <c r="CJ67" i="51"/>
  <c r="CK67" i="51"/>
  <c r="CL67" i="51"/>
  <c r="CM67" i="51"/>
  <c r="CN67" i="51"/>
  <c r="CO67" i="51"/>
  <c r="CP67" i="51"/>
  <c r="CQ67" i="51"/>
  <c r="CR67" i="51"/>
  <c r="CS67" i="51"/>
  <c r="CT67" i="51"/>
  <c r="CU67" i="51"/>
  <c r="CV67" i="51"/>
  <c r="CW67" i="51"/>
  <c r="BC68" i="51"/>
  <c r="BD68" i="51"/>
  <c r="BE68" i="51"/>
  <c r="BF68" i="51"/>
  <c r="BG68" i="51"/>
  <c r="BH68" i="51"/>
  <c r="BI68" i="51"/>
  <c r="BJ68" i="51"/>
  <c r="BK68" i="51"/>
  <c r="BL68" i="51"/>
  <c r="BM68" i="51"/>
  <c r="BN68" i="51"/>
  <c r="BO68" i="51"/>
  <c r="BP68" i="51"/>
  <c r="BQ68" i="51"/>
  <c r="BR68" i="51"/>
  <c r="BS68" i="51"/>
  <c r="BT68" i="51"/>
  <c r="BU68" i="51"/>
  <c r="BV68" i="51"/>
  <c r="BW68" i="51"/>
  <c r="BX68" i="51"/>
  <c r="BY68" i="51"/>
  <c r="BZ68" i="51"/>
  <c r="CA68" i="51"/>
  <c r="CB68" i="51"/>
  <c r="CC68" i="51"/>
  <c r="CD68" i="51"/>
  <c r="CE68" i="51"/>
  <c r="CF68" i="51"/>
  <c r="CG68" i="51"/>
  <c r="CH68" i="51"/>
  <c r="CI68" i="51"/>
  <c r="CJ68" i="51"/>
  <c r="CK68" i="51"/>
  <c r="CL68" i="51"/>
  <c r="CM68" i="51"/>
  <c r="CN68" i="51"/>
  <c r="CO68" i="51"/>
  <c r="CP68" i="51"/>
  <c r="CQ68" i="51"/>
  <c r="CR68" i="51"/>
  <c r="CS68" i="51"/>
  <c r="CT68" i="51"/>
  <c r="CU68" i="51"/>
  <c r="CV68" i="51"/>
  <c r="CW68" i="51"/>
  <c r="BC69" i="51"/>
  <c r="BD69" i="51"/>
  <c r="BE69" i="51"/>
  <c r="BF69" i="51"/>
  <c r="BG69" i="51"/>
  <c r="BH69" i="51"/>
  <c r="BI69" i="51"/>
  <c r="BJ69" i="51"/>
  <c r="BK69" i="51"/>
  <c r="BL69" i="51"/>
  <c r="BM69" i="51"/>
  <c r="BN69" i="51"/>
  <c r="BO69" i="51"/>
  <c r="BP69" i="51"/>
  <c r="BQ69" i="51"/>
  <c r="BR69" i="51"/>
  <c r="BS69" i="51"/>
  <c r="BT69" i="51"/>
  <c r="BU69" i="51"/>
  <c r="BV69" i="51"/>
  <c r="BW69" i="51"/>
  <c r="BX69" i="51"/>
  <c r="BY69" i="51"/>
  <c r="BZ69" i="51"/>
  <c r="CA69" i="51"/>
  <c r="CB69" i="51"/>
  <c r="CC69" i="51"/>
  <c r="CD69" i="51"/>
  <c r="CE69" i="51"/>
  <c r="CF69" i="51"/>
  <c r="CG69" i="51"/>
  <c r="CH69" i="51"/>
  <c r="CI69" i="51"/>
  <c r="CJ69" i="51"/>
  <c r="CK69" i="51"/>
  <c r="CL69" i="51"/>
  <c r="CM69" i="51"/>
  <c r="CN69" i="51"/>
  <c r="CO69" i="51"/>
  <c r="CP69" i="51"/>
  <c r="CQ69" i="51"/>
  <c r="CR69" i="51"/>
  <c r="CS69" i="51"/>
  <c r="CT69" i="51"/>
  <c r="CU69" i="51"/>
  <c r="CV69" i="51"/>
  <c r="CW69" i="51"/>
  <c r="CW6" i="51"/>
  <c r="CV6" i="51"/>
  <c r="CU6" i="51"/>
  <c r="CT6" i="51"/>
  <c r="CS6" i="51"/>
  <c r="CR6" i="51"/>
  <c r="CQ6" i="51"/>
  <c r="CP6" i="51"/>
  <c r="CO6" i="51"/>
  <c r="CN6" i="51"/>
  <c r="CM6" i="51"/>
  <c r="CL6" i="51"/>
  <c r="CK6" i="51"/>
  <c r="CJ6" i="51"/>
  <c r="CI6" i="51"/>
  <c r="CH6" i="51"/>
  <c r="CG6" i="51"/>
  <c r="CF6" i="51"/>
  <c r="CE6" i="51"/>
  <c r="CD6" i="51"/>
  <c r="CC6" i="51"/>
  <c r="CB6" i="51"/>
  <c r="CA6" i="51"/>
  <c r="BZ6" i="51"/>
  <c r="BY6" i="51"/>
  <c r="BX6" i="51"/>
  <c r="BW6" i="51"/>
  <c r="BV6" i="51"/>
  <c r="BU6" i="51"/>
  <c r="BT6" i="51"/>
  <c r="BS6" i="51"/>
  <c r="BR6" i="51"/>
  <c r="BQ6" i="51"/>
  <c r="BP6" i="51"/>
  <c r="BO6" i="51"/>
  <c r="BN6" i="51"/>
  <c r="BM6" i="51"/>
  <c r="BL6" i="51"/>
  <c r="BK6" i="51"/>
  <c r="BJ6" i="51"/>
  <c r="BI6" i="51"/>
  <c r="BH6" i="51"/>
  <c r="BG6" i="51"/>
  <c r="BF6" i="51"/>
  <c r="BE6" i="51"/>
  <c r="BD6" i="51"/>
  <c r="BC6" i="51"/>
  <c r="AG69" i="49"/>
  <c r="AF69" i="49"/>
  <c r="AE69" i="49"/>
  <c r="AD69" i="49"/>
  <c r="AG68" i="49"/>
  <c r="AF68" i="49"/>
  <c r="AE68" i="49"/>
  <c r="AD68" i="49"/>
  <c r="AG67" i="49"/>
  <c r="AF67" i="49"/>
  <c r="AE67" i="49"/>
  <c r="AD67" i="49"/>
  <c r="AG66" i="49"/>
  <c r="AF66" i="49"/>
  <c r="AE66" i="49"/>
  <c r="AD66" i="49"/>
  <c r="AG65" i="49"/>
  <c r="AF65" i="49"/>
  <c r="AE65" i="49"/>
  <c r="AD65" i="49"/>
  <c r="AG64" i="49"/>
  <c r="AF64" i="49"/>
  <c r="AE64" i="49"/>
  <c r="AD64" i="49"/>
  <c r="AG63" i="49"/>
  <c r="AF63" i="49"/>
  <c r="AE63" i="49"/>
  <c r="AD63" i="49"/>
  <c r="AG62" i="49"/>
  <c r="AF62" i="49"/>
  <c r="AE62" i="49"/>
  <c r="AD62" i="49"/>
  <c r="AG61" i="49"/>
  <c r="AF61" i="49"/>
  <c r="AE61" i="49"/>
  <c r="AD61" i="49"/>
  <c r="AG60" i="49"/>
  <c r="AF60" i="49"/>
  <c r="AE60" i="49"/>
  <c r="AD60" i="49"/>
  <c r="AG59" i="49"/>
  <c r="AF59" i="49"/>
  <c r="AE59" i="49"/>
  <c r="AD59" i="49"/>
  <c r="AG58" i="49"/>
  <c r="AF58" i="49"/>
  <c r="AE58" i="49"/>
  <c r="AD58" i="49"/>
  <c r="AG57" i="49"/>
  <c r="AF57" i="49"/>
  <c r="AE57" i="49"/>
  <c r="AD57" i="49"/>
  <c r="AG56" i="49"/>
  <c r="AF56" i="49"/>
  <c r="AE56" i="49"/>
  <c r="AD56" i="49"/>
  <c r="AG55" i="49"/>
  <c r="AF55" i="49"/>
  <c r="AE55" i="49"/>
  <c r="AD55" i="49"/>
  <c r="AG54" i="49"/>
  <c r="AF54" i="49"/>
  <c r="AE54" i="49"/>
  <c r="AD54" i="49"/>
  <c r="AG53" i="49"/>
  <c r="AF53" i="49"/>
  <c r="AE53" i="49"/>
  <c r="AD53" i="49"/>
  <c r="AG52" i="49"/>
  <c r="AF52" i="49"/>
  <c r="AE52" i="49"/>
  <c r="AD52" i="49"/>
  <c r="AG51" i="49"/>
  <c r="AF51" i="49"/>
  <c r="AE51" i="49"/>
  <c r="AD51" i="49"/>
  <c r="AG50" i="49"/>
  <c r="AF50" i="49"/>
  <c r="AE50" i="49"/>
  <c r="AD50" i="49"/>
  <c r="AG49" i="49"/>
  <c r="AF49" i="49"/>
  <c r="AE49" i="49"/>
  <c r="AD49" i="49"/>
  <c r="AG48" i="49"/>
  <c r="AF48" i="49"/>
  <c r="AE48" i="49"/>
  <c r="AD48" i="49"/>
  <c r="AG47" i="49"/>
  <c r="AF47" i="49"/>
  <c r="AE47" i="49"/>
  <c r="AD47" i="49"/>
  <c r="AG46" i="49"/>
  <c r="AF46" i="49"/>
  <c r="AE46" i="49"/>
  <c r="AD46" i="49"/>
  <c r="AG45" i="49"/>
  <c r="AF45" i="49"/>
  <c r="AE45" i="49"/>
  <c r="AD45" i="49"/>
  <c r="AG44" i="49"/>
  <c r="AF44" i="49"/>
  <c r="AE44" i="49"/>
  <c r="AD44" i="49"/>
  <c r="AG43" i="49"/>
  <c r="AF43" i="49"/>
  <c r="AE43" i="49"/>
  <c r="AD43" i="49"/>
  <c r="AG42" i="49"/>
  <c r="AF42" i="49"/>
  <c r="AE42" i="49"/>
  <c r="AD42" i="49"/>
  <c r="AG41" i="49"/>
  <c r="AF41" i="49"/>
  <c r="AE41" i="49"/>
  <c r="AD41" i="49"/>
  <c r="AG40" i="49"/>
  <c r="AF40" i="49"/>
  <c r="AE40" i="49"/>
  <c r="AD40" i="49"/>
  <c r="AG39" i="49"/>
  <c r="AF39" i="49"/>
  <c r="AE39" i="49"/>
  <c r="AD39" i="49"/>
  <c r="AG38" i="49"/>
  <c r="AF38" i="49"/>
  <c r="AE38" i="49"/>
  <c r="AD38" i="49"/>
  <c r="AG37" i="49"/>
  <c r="AF37" i="49"/>
  <c r="AE37" i="49"/>
  <c r="AD37" i="49"/>
  <c r="AG36" i="49"/>
  <c r="AF36" i="49"/>
  <c r="AE36" i="49"/>
  <c r="AD36" i="49"/>
  <c r="AG35" i="49"/>
  <c r="AF35" i="49"/>
  <c r="AE35" i="49"/>
  <c r="AD35" i="49"/>
  <c r="AG34" i="49"/>
  <c r="AF34" i="49"/>
  <c r="AE34" i="49"/>
  <c r="AD34" i="49"/>
  <c r="AG33" i="49"/>
  <c r="AF33" i="49"/>
  <c r="AE33" i="49"/>
  <c r="AD33" i="49"/>
  <c r="AG32" i="49"/>
  <c r="AF32" i="49"/>
  <c r="AE32" i="49"/>
  <c r="AD32" i="49"/>
  <c r="AG31" i="49"/>
  <c r="AF31" i="49"/>
  <c r="AE31" i="49"/>
  <c r="AD31" i="49"/>
  <c r="AG30" i="49"/>
  <c r="AF30" i="49"/>
  <c r="AE30" i="49"/>
  <c r="AD30" i="49"/>
  <c r="AG29" i="49"/>
  <c r="AF29" i="49"/>
  <c r="AE29" i="49"/>
  <c r="AD29" i="49"/>
  <c r="AG28" i="49"/>
  <c r="AF28" i="49"/>
  <c r="AE28" i="49"/>
  <c r="AD28" i="49"/>
  <c r="AG27" i="49"/>
  <c r="AF27" i="49"/>
  <c r="AE27" i="49"/>
  <c r="AD27" i="49"/>
  <c r="AG26" i="49"/>
  <c r="AF26" i="49"/>
  <c r="AE26" i="49"/>
  <c r="AD26" i="49"/>
  <c r="AG25" i="49"/>
  <c r="AF25" i="49"/>
  <c r="AE25" i="49"/>
  <c r="AD25" i="49"/>
  <c r="AG24" i="49"/>
  <c r="AF24" i="49"/>
  <c r="AE24" i="49"/>
  <c r="AD24" i="49"/>
  <c r="AG23" i="49"/>
  <c r="AF23" i="49"/>
  <c r="AE23" i="49"/>
  <c r="AD23" i="49"/>
  <c r="AG22" i="49"/>
  <c r="AF22" i="49"/>
  <c r="AE22" i="49"/>
  <c r="AD22" i="49"/>
  <c r="AG21" i="49"/>
  <c r="AF21" i="49"/>
  <c r="AE21" i="49"/>
  <c r="AD21" i="49"/>
  <c r="AG20" i="49"/>
  <c r="AF20" i="49"/>
  <c r="AE20" i="49"/>
  <c r="AD20" i="49"/>
  <c r="AG19" i="49"/>
  <c r="AF19" i="49"/>
  <c r="AE19" i="49"/>
  <c r="AD19" i="49"/>
  <c r="AG18" i="49"/>
  <c r="AF18" i="49"/>
  <c r="AE18" i="49"/>
  <c r="AD18" i="49"/>
  <c r="AG17" i="49"/>
  <c r="AF17" i="49"/>
  <c r="AE17" i="49"/>
  <c r="AD17" i="49"/>
  <c r="AG16" i="49"/>
  <c r="AF16" i="49"/>
  <c r="AE16" i="49"/>
  <c r="AD16" i="49"/>
  <c r="AG15" i="49"/>
  <c r="AF15" i="49"/>
  <c r="AE15" i="49"/>
  <c r="AD15" i="49"/>
  <c r="AG14" i="49"/>
  <c r="AF14" i="49"/>
  <c r="AE14" i="49"/>
  <c r="AD14" i="49"/>
  <c r="AG13" i="49"/>
  <c r="AF13" i="49"/>
  <c r="AE13" i="49"/>
  <c r="AD13" i="49"/>
  <c r="AG12" i="49"/>
  <c r="AF12" i="49"/>
  <c r="AE12" i="49"/>
  <c r="AD12" i="49"/>
  <c r="AG11" i="49"/>
  <c r="AF11" i="49"/>
  <c r="AE11" i="49"/>
  <c r="AD11" i="49"/>
  <c r="AG10" i="49"/>
  <c r="AF10" i="49"/>
  <c r="AE10" i="49"/>
  <c r="AD10" i="49"/>
  <c r="AG9" i="49"/>
  <c r="AF9" i="49"/>
  <c r="AE9" i="49"/>
  <c r="AD9" i="49"/>
  <c r="AG8" i="49"/>
  <c r="AF8" i="49"/>
  <c r="AE8" i="49"/>
  <c r="AD8" i="49"/>
  <c r="AG7" i="49"/>
  <c r="AF7" i="49"/>
  <c r="AE7" i="49"/>
  <c r="AD7" i="49"/>
  <c r="AG6" i="49"/>
  <c r="AF6" i="49"/>
  <c r="AE6" i="49"/>
  <c r="AD6" i="49"/>
  <c r="AC69" i="49"/>
  <c r="AB69" i="49"/>
  <c r="AA69" i="49"/>
  <c r="Z69" i="49"/>
  <c r="Y69" i="49"/>
  <c r="X69" i="49"/>
  <c r="W69" i="49"/>
  <c r="V69" i="49"/>
  <c r="U69" i="49"/>
  <c r="AC68" i="49"/>
  <c r="AB68" i="49"/>
  <c r="AA68" i="49"/>
  <c r="Z68" i="49"/>
  <c r="Y68" i="49"/>
  <c r="X68" i="49"/>
  <c r="W68" i="49"/>
  <c r="V68" i="49"/>
  <c r="U68" i="49"/>
  <c r="AC67" i="49"/>
  <c r="AB67" i="49"/>
  <c r="AA67" i="49"/>
  <c r="Z67" i="49"/>
  <c r="Y67" i="49"/>
  <c r="X67" i="49"/>
  <c r="W67" i="49"/>
  <c r="V67" i="49"/>
  <c r="U67" i="49"/>
  <c r="AC66" i="49"/>
  <c r="AB66" i="49"/>
  <c r="AA66" i="49"/>
  <c r="Z66" i="49"/>
  <c r="Y66" i="49"/>
  <c r="X66" i="49"/>
  <c r="W66" i="49"/>
  <c r="V66" i="49"/>
  <c r="U66" i="49"/>
  <c r="AC65" i="49"/>
  <c r="AB65" i="49"/>
  <c r="AA65" i="49"/>
  <c r="Z65" i="49"/>
  <c r="Y65" i="49"/>
  <c r="X65" i="49"/>
  <c r="W65" i="49"/>
  <c r="V65" i="49"/>
  <c r="U65" i="49"/>
  <c r="AC64" i="49"/>
  <c r="AB64" i="49"/>
  <c r="AA64" i="49"/>
  <c r="Z64" i="49"/>
  <c r="Y64" i="49"/>
  <c r="X64" i="49"/>
  <c r="W64" i="49"/>
  <c r="V64" i="49"/>
  <c r="U64" i="49"/>
  <c r="AC63" i="49"/>
  <c r="AB63" i="49"/>
  <c r="AA63" i="49"/>
  <c r="Z63" i="49"/>
  <c r="Y63" i="49"/>
  <c r="X63" i="49"/>
  <c r="W63" i="49"/>
  <c r="V63" i="49"/>
  <c r="U63" i="49"/>
  <c r="AC62" i="49"/>
  <c r="AB62" i="49"/>
  <c r="AA62" i="49"/>
  <c r="Z62" i="49"/>
  <c r="Y62" i="49"/>
  <c r="X62" i="49"/>
  <c r="W62" i="49"/>
  <c r="V62" i="49"/>
  <c r="U62" i="49"/>
  <c r="AC61" i="49"/>
  <c r="AB61" i="49"/>
  <c r="AA61" i="49"/>
  <c r="Z61" i="49"/>
  <c r="Y61" i="49"/>
  <c r="X61" i="49"/>
  <c r="W61" i="49"/>
  <c r="V61" i="49"/>
  <c r="U61" i="49"/>
  <c r="AC60" i="49"/>
  <c r="AB60" i="49"/>
  <c r="AA60" i="49"/>
  <c r="Z60" i="49"/>
  <c r="Y60" i="49"/>
  <c r="X60" i="49"/>
  <c r="W60" i="49"/>
  <c r="V60" i="49"/>
  <c r="U60" i="49"/>
  <c r="AC59" i="49"/>
  <c r="AB59" i="49"/>
  <c r="AA59" i="49"/>
  <c r="Z59" i="49"/>
  <c r="Y59" i="49"/>
  <c r="X59" i="49"/>
  <c r="W59" i="49"/>
  <c r="V59" i="49"/>
  <c r="U59" i="49"/>
  <c r="AC58" i="49"/>
  <c r="AB58" i="49"/>
  <c r="AA58" i="49"/>
  <c r="Z58" i="49"/>
  <c r="Y58" i="49"/>
  <c r="X58" i="49"/>
  <c r="W58" i="49"/>
  <c r="V58" i="49"/>
  <c r="U58" i="49"/>
  <c r="AC57" i="49"/>
  <c r="AB57" i="49"/>
  <c r="AA57" i="49"/>
  <c r="Z57" i="49"/>
  <c r="Y57" i="49"/>
  <c r="X57" i="49"/>
  <c r="W57" i="49"/>
  <c r="V57" i="49"/>
  <c r="U57" i="49"/>
  <c r="AC56" i="49"/>
  <c r="AB56" i="49"/>
  <c r="AA56" i="49"/>
  <c r="Z56" i="49"/>
  <c r="Y56" i="49"/>
  <c r="X56" i="49"/>
  <c r="W56" i="49"/>
  <c r="V56" i="49"/>
  <c r="U56" i="49"/>
  <c r="AC55" i="49"/>
  <c r="AB55" i="49"/>
  <c r="AA55" i="49"/>
  <c r="Z55" i="49"/>
  <c r="Y55" i="49"/>
  <c r="X55" i="49"/>
  <c r="W55" i="49"/>
  <c r="V55" i="49"/>
  <c r="U55" i="49"/>
  <c r="AC54" i="49"/>
  <c r="AB54" i="49"/>
  <c r="AA54" i="49"/>
  <c r="Z54" i="49"/>
  <c r="Y54" i="49"/>
  <c r="X54" i="49"/>
  <c r="W54" i="49"/>
  <c r="V54" i="49"/>
  <c r="U54" i="49"/>
  <c r="AC53" i="49"/>
  <c r="AB53" i="49"/>
  <c r="AA53" i="49"/>
  <c r="Z53" i="49"/>
  <c r="Y53" i="49"/>
  <c r="X53" i="49"/>
  <c r="W53" i="49"/>
  <c r="V53" i="49"/>
  <c r="U53" i="49"/>
  <c r="AC52" i="49"/>
  <c r="AB52" i="49"/>
  <c r="AA52" i="49"/>
  <c r="Z52" i="49"/>
  <c r="Y52" i="49"/>
  <c r="X52" i="49"/>
  <c r="W52" i="49"/>
  <c r="V52" i="49"/>
  <c r="U52" i="49"/>
  <c r="AC51" i="49"/>
  <c r="AB51" i="49"/>
  <c r="AA51" i="49"/>
  <c r="Z51" i="49"/>
  <c r="Y51" i="49"/>
  <c r="X51" i="49"/>
  <c r="W51" i="49"/>
  <c r="V51" i="49"/>
  <c r="U51" i="49"/>
  <c r="AC50" i="49"/>
  <c r="AB50" i="49"/>
  <c r="AA50" i="49"/>
  <c r="Z50" i="49"/>
  <c r="Y50" i="49"/>
  <c r="X50" i="49"/>
  <c r="W50" i="49"/>
  <c r="V50" i="49"/>
  <c r="U50" i="49"/>
  <c r="AC49" i="49"/>
  <c r="AB49" i="49"/>
  <c r="AA49" i="49"/>
  <c r="Z49" i="49"/>
  <c r="Y49" i="49"/>
  <c r="X49" i="49"/>
  <c r="W49" i="49"/>
  <c r="V49" i="49"/>
  <c r="U49" i="49"/>
  <c r="AC48" i="49"/>
  <c r="AB48" i="49"/>
  <c r="AA48" i="49"/>
  <c r="Z48" i="49"/>
  <c r="Y48" i="49"/>
  <c r="X48" i="49"/>
  <c r="W48" i="49"/>
  <c r="V48" i="49"/>
  <c r="U48" i="49"/>
  <c r="AC47" i="49"/>
  <c r="AB47" i="49"/>
  <c r="AA47" i="49"/>
  <c r="Z47" i="49"/>
  <c r="Y47" i="49"/>
  <c r="X47" i="49"/>
  <c r="W47" i="49"/>
  <c r="V47" i="49"/>
  <c r="U47" i="49"/>
  <c r="AC46" i="49"/>
  <c r="AB46" i="49"/>
  <c r="AA46" i="49"/>
  <c r="Z46" i="49"/>
  <c r="Y46" i="49"/>
  <c r="X46" i="49"/>
  <c r="W46" i="49"/>
  <c r="V46" i="49"/>
  <c r="U46" i="49"/>
  <c r="AC45" i="49"/>
  <c r="AB45" i="49"/>
  <c r="AA45" i="49"/>
  <c r="Z45" i="49"/>
  <c r="Y45" i="49"/>
  <c r="X45" i="49"/>
  <c r="W45" i="49"/>
  <c r="V45" i="49"/>
  <c r="U45" i="49"/>
  <c r="AC44" i="49"/>
  <c r="AB44" i="49"/>
  <c r="AA44" i="49"/>
  <c r="Z44" i="49"/>
  <c r="Y44" i="49"/>
  <c r="X44" i="49"/>
  <c r="W44" i="49"/>
  <c r="V44" i="49"/>
  <c r="U44" i="49"/>
  <c r="AC43" i="49"/>
  <c r="AB43" i="49"/>
  <c r="AA43" i="49"/>
  <c r="Z43" i="49"/>
  <c r="Y43" i="49"/>
  <c r="X43" i="49"/>
  <c r="W43" i="49"/>
  <c r="V43" i="49"/>
  <c r="U43" i="49"/>
  <c r="AC42" i="49"/>
  <c r="AB42" i="49"/>
  <c r="AA42" i="49"/>
  <c r="Z42" i="49"/>
  <c r="Y42" i="49"/>
  <c r="X42" i="49"/>
  <c r="W42" i="49"/>
  <c r="V42" i="49"/>
  <c r="U42" i="49"/>
  <c r="AC41" i="49"/>
  <c r="AB41" i="49"/>
  <c r="AA41" i="49"/>
  <c r="Z41" i="49"/>
  <c r="Y41" i="49"/>
  <c r="X41" i="49"/>
  <c r="W41" i="49"/>
  <c r="V41" i="49"/>
  <c r="U41" i="49"/>
  <c r="AC40" i="49"/>
  <c r="AB40" i="49"/>
  <c r="AA40" i="49"/>
  <c r="Z40" i="49"/>
  <c r="Y40" i="49"/>
  <c r="X40" i="49"/>
  <c r="W40" i="49"/>
  <c r="V40" i="49"/>
  <c r="U40" i="49"/>
  <c r="AC39" i="49"/>
  <c r="AB39" i="49"/>
  <c r="AA39" i="49"/>
  <c r="Z39" i="49"/>
  <c r="Y39" i="49"/>
  <c r="X39" i="49"/>
  <c r="W39" i="49"/>
  <c r="V39" i="49"/>
  <c r="U39" i="49"/>
  <c r="AC38" i="49"/>
  <c r="AB38" i="49"/>
  <c r="AA38" i="49"/>
  <c r="Z38" i="49"/>
  <c r="Y38" i="49"/>
  <c r="X38" i="49"/>
  <c r="W38" i="49"/>
  <c r="V38" i="49"/>
  <c r="U38" i="49"/>
  <c r="AC37" i="49"/>
  <c r="AB37" i="49"/>
  <c r="AA37" i="49"/>
  <c r="Z37" i="49"/>
  <c r="Y37" i="49"/>
  <c r="X37" i="49"/>
  <c r="W37" i="49"/>
  <c r="V37" i="49"/>
  <c r="U37" i="49"/>
  <c r="AC36" i="49"/>
  <c r="AB36" i="49"/>
  <c r="AA36" i="49"/>
  <c r="Z36" i="49"/>
  <c r="Y36" i="49"/>
  <c r="X36" i="49"/>
  <c r="W36" i="49"/>
  <c r="V36" i="49"/>
  <c r="U36" i="49"/>
  <c r="AC35" i="49"/>
  <c r="AB35" i="49"/>
  <c r="AA35" i="49"/>
  <c r="Z35" i="49"/>
  <c r="Y35" i="49"/>
  <c r="X35" i="49"/>
  <c r="W35" i="49"/>
  <c r="V35" i="49"/>
  <c r="U35" i="49"/>
  <c r="AC34" i="49"/>
  <c r="AB34" i="49"/>
  <c r="AA34" i="49"/>
  <c r="Z34" i="49"/>
  <c r="Y34" i="49"/>
  <c r="X34" i="49"/>
  <c r="W34" i="49"/>
  <c r="V34" i="49"/>
  <c r="U34" i="49"/>
  <c r="AC33" i="49"/>
  <c r="AB33" i="49"/>
  <c r="AA33" i="49"/>
  <c r="Z33" i="49"/>
  <c r="Y33" i="49"/>
  <c r="X33" i="49"/>
  <c r="W33" i="49"/>
  <c r="V33" i="49"/>
  <c r="U33" i="49"/>
  <c r="AC32" i="49"/>
  <c r="AB32" i="49"/>
  <c r="AA32" i="49"/>
  <c r="Z32" i="49"/>
  <c r="Y32" i="49"/>
  <c r="X32" i="49"/>
  <c r="W32" i="49"/>
  <c r="V32" i="49"/>
  <c r="U32" i="49"/>
  <c r="AC31" i="49"/>
  <c r="AB31" i="49"/>
  <c r="AA31" i="49"/>
  <c r="Z31" i="49"/>
  <c r="Y31" i="49"/>
  <c r="X31" i="49"/>
  <c r="W31" i="49"/>
  <c r="V31" i="49"/>
  <c r="U31" i="49"/>
  <c r="AC30" i="49"/>
  <c r="AB30" i="49"/>
  <c r="AA30" i="49"/>
  <c r="Z30" i="49"/>
  <c r="Y30" i="49"/>
  <c r="X30" i="49"/>
  <c r="W30" i="49"/>
  <c r="V30" i="49"/>
  <c r="U30" i="49"/>
  <c r="AC29" i="49"/>
  <c r="AB29" i="49"/>
  <c r="AA29" i="49"/>
  <c r="Z29" i="49"/>
  <c r="Y29" i="49"/>
  <c r="X29" i="49"/>
  <c r="W29" i="49"/>
  <c r="V29" i="49"/>
  <c r="U29" i="49"/>
  <c r="AC28" i="49"/>
  <c r="AB28" i="49"/>
  <c r="AA28" i="49"/>
  <c r="Z28" i="49"/>
  <c r="Y28" i="49"/>
  <c r="X28" i="49"/>
  <c r="W28" i="49"/>
  <c r="V28" i="49"/>
  <c r="U28" i="49"/>
  <c r="AC27" i="49"/>
  <c r="AB27" i="49"/>
  <c r="AA27" i="49"/>
  <c r="Z27" i="49"/>
  <c r="Y27" i="49"/>
  <c r="X27" i="49"/>
  <c r="W27" i="49"/>
  <c r="V27" i="49"/>
  <c r="U27" i="49"/>
  <c r="AC26" i="49"/>
  <c r="AB26" i="49"/>
  <c r="AA26" i="49"/>
  <c r="Z26" i="49"/>
  <c r="Y26" i="49"/>
  <c r="X26" i="49"/>
  <c r="W26" i="49"/>
  <c r="V26" i="49"/>
  <c r="U26" i="49"/>
  <c r="AC25" i="49"/>
  <c r="AB25" i="49"/>
  <c r="AA25" i="49"/>
  <c r="Z25" i="49"/>
  <c r="Y25" i="49"/>
  <c r="X25" i="49"/>
  <c r="W25" i="49"/>
  <c r="V25" i="49"/>
  <c r="U25" i="49"/>
  <c r="AC24" i="49"/>
  <c r="AB24" i="49"/>
  <c r="AA24" i="49"/>
  <c r="Z24" i="49"/>
  <c r="Y24" i="49"/>
  <c r="X24" i="49"/>
  <c r="W24" i="49"/>
  <c r="V24" i="49"/>
  <c r="U24" i="49"/>
  <c r="AC23" i="49"/>
  <c r="AB23" i="49"/>
  <c r="AA23" i="49"/>
  <c r="Z23" i="49"/>
  <c r="Y23" i="49"/>
  <c r="X23" i="49"/>
  <c r="W23" i="49"/>
  <c r="V23" i="49"/>
  <c r="U23" i="49"/>
  <c r="AC22" i="49"/>
  <c r="AB22" i="49"/>
  <c r="AA22" i="49"/>
  <c r="Z22" i="49"/>
  <c r="Y22" i="49"/>
  <c r="X22" i="49"/>
  <c r="W22" i="49"/>
  <c r="V22" i="49"/>
  <c r="U22" i="49"/>
  <c r="AC21" i="49"/>
  <c r="AB21" i="49"/>
  <c r="AA21" i="49"/>
  <c r="Z21" i="49"/>
  <c r="Y21" i="49"/>
  <c r="X21" i="49"/>
  <c r="W21" i="49"/>
  <c r="V21" i="49"/>
  <c r="U21" i="49"/>
  <c r="AC20" i="49"/>
  <c r="AB20" i="49"/>
  <c r="AA20" i="49"/>
  <c r="Z20" i="49"/>
  <c r="Y20" i="49"/>
  <c r="X20" i="49"/>
  <c r="W20" i="49"/>
  <c r="V20" i="49"/>
  <c r="U20" i="49"/>
  <c r="AC19" i="49"/>
  <c r="AB19" i="49"/>
  <c r="AA19" i="49"/>
  <c r="Z19" i="49"/>
  <c r="Y19" i="49"/>
  <c r="X19" i="49"/>
  <c r="W19" i="49"/>
  <c r="V19" i="49"/>
  <c r="U19" i="49"/>
  <c r="AC18" i="49"/>
  <c r="AB18" i="49"/>
  <c r="AA18" i="49"/>
  <c r="Z18" i="49"/>
  <c r="Y18" i="49"/>
  <c r="X18" i="49"/>
  <c r="W18" i="49"/>
  <c r="V18" i="49"/>
  <c r="U18" i="49"/>
  <c r="AC17" i="49"/>
  <c r="AB17" i="49"/>
  <c r="AA17" i="49"/>
  <c r="Z17" i="49"/>
  <c r="Y17" i="49"/>
  <c r="X17" i="49"/>
  <c r="W17" i="49"/>
  <c r="V17" i="49"/>
  <c r="U17" i="49"/>
  <c r="AC16" i="49"/>
  <c r="AB16" i="49"/>
  <c r="AA16" i="49"/>
  <c r="Z16" i="49"/>
  <c r="Y16" i="49"/>
  <c r="X16" i="49"/>
  <c r="W16" i="49"/>
  <c r="V16" i="49"/>
  <c r="U16" i="49"/>
  <c r="AC15" i="49"/>
  <c r="AB15" i="49"/>
  <c r="AA15" i="49"/>
  <c r="Z15" i="49"/>
  <c r="Y15" i="49"/>
  <c r="X15" i="49"/>
  <c r="W15" i="49"/>
  <c r="V15" i="49"/>
  <c r="U15" i="49"/>
  <c r="AC14" i="49"/>
  <c r="AB14" i="49"/>
  <c r="AA14" i="49"/>
  <c r="Z14" i="49"/>
  <c r="Y14" i="49"/>
  <c r="X14" i="49"/>
  <c r="W14" i="49"/>
  <c r="V14" i="49"/>
  <c r="U14" i="49"/>
  <c r="AC13" i="49"/>
  <c r="AB13" i="49"/>
  <c r="AA13" i="49"/>
  <c r="Z13" i="49"/>
  <c r="Y13" i="49"/>
  <c r="X13" i="49"/>
  <c r="W13" i="49"/>
  <c r="V13" i="49"/>
  <c r="U13" i="49"/>
  <c r="AC12" i="49"/>
  <c r="AB12" i="49"/>
  <c r="AA12" i="49"/>
  <c r="Z12" i="49"/>
  <c r="Y12" i="49"/>
  <c r="X12" i="49"/>
  <c r="W12" i="49"/>
  <c r="V12" i="49"/>
  <c r="U12" i="49"/>
  <c r="AC11" i="49"/>
  <c r="AB11" i="49"/>
  <c r="AA11" i="49"/>
  <c r="Z11" i="49"/>
  <c r="Y11" i="49"/>
  <c r="X11" i="49"/>
  <c r="W11" i="49"/>
  <c r="V11" i="49"/>
  <c r="U11" i="49"/>
  <c r="AC10" i="49"/>
  <c r="AB10" i="49"/>
  <c r="AA10" i="49"/>
  <c r="Z10" i="49"/>
  <c r="Y10" i="49"/>
  <c r="X10" i="49"/>
  <c r="W10" i="49"/>
  <c r="V10" i="49"/>
  <c r="U10" i="49"/>
  <c r="AC9" i="49"/>
  <c r="AB9" i="49"/>
  <c r="AA9" i="49"/>
  <c r="Z9" i="49"/>
  <c r="Y9" i="49"/>
  <c r="X9" i="49"/>
  <c r="W9" i="49"/>
  <c r="V9" i="49"/>
  <c r="U9" i="49"/>
  <c r="AC8" i="49"/>
  <c r="AB8" i="49"/>
  <c r="AA8" i="49"/>
  <c r="Z8" i="49"/>
  <c r="Y8" i="49"/>
  <c r="X8" i="49"/>
  <c r="W8" i="49"/>
  <c r="V8" i="49"/>
  <c r="U8" i="49"/>
  <c r="AC7" i="49"/>
  <c r="AB7" i="49"/>
  <c r="AA7" i="49"/>
  <c r="Z7" i="49"/>
  <c r="Y7" i="49"/>
  <c r="X7" i="49"/>
  <c r="W7" i="49"/>
  <c r="V7" i="49"/>
  <c r="U7" i="49"/>
  <c r="AC6" i="49"/>
  <c r="AB6" i="49"/>
  <c r="AA6" i="49"/>
  <c r="Z6" i="49"/>
  <c r="Y6" i="49"/>
  <c r="X6" i="49"/>
  <c r="W6" i="49"/>
  <c r="V6" i="49"/>
  <c r="U6" i="49"/>
  <c r="AX69" i="72"/>
  <c r="AW69" i="72"/>
  <c r="AV69" i="72"/>
  <c r="AU69" i="72"/>
  <c r="AT69" i="72"/>
  <c r="AS69" i="72"/>
  <c r="AR69" i="72"/>
  <c r="AQ69" i="72"/>
  <c r="AP69" i="72"/>
  <c r="AO69" i="72"/>
  <c r="AN69" i="72"/>
  <c r="AM69" i="72"/>
  <c r="AL69" i="72"/>
  <c r="AK69" i="72"/>
  <c r="AX68" i="72"/>
  <c r="AW68" i="72"/>
  <c r="AV68" i="72"/>
  <c r="AU68" i="72"/>
  <c r="AT68" i="72"/>
  <c r="AS68" i="72"/>
  <c r="AR68" i="72"/>
  <c r="AQ68" i="72"/>
  <c r="AP68" i="72"/>
  <c r="AO68" i="72"/>
  <c r="AN68" i="72"/>
  <c r="AM68" i="72"/>
  <c r="AL68" i="72"/>
  <c r="AK68" i="72"/>
  <c r="AX67" i="72"/>
  <c r="AW67" i="72"/>
  <c r="AV67" i="72"/>
  <c r="AU67" i="72"/>
  <c r="AT67" i="72"/>
  <c r="AS67" i="72"/>
  <c r="AR67" i="72"/>
  <c r="AQ67" i="72"/>
  <c r="AP67" i="72"/>
  <c r="AO67" i="72"/>
  <c r="AN67" i="72"/>
  <c r="AM67" i="72"/>
  <c r="AL67" i="72"/>
  <c r="AK67" i="72"/>
  <c r="AX66" i="72"/>
  <c r="AW66" i="72"/>
  <c r="AV66" i="72"/>
  <c r="AU66" i="72"/>
  <c r="AT66" i="72"/>
  <c r="AS66" i="72"/>
  <c r="AR66" i="72"/>
  <c r="AQ66" i="72"/>
  <c r="AP66" i="72"/>
  <c r="AO66" i="72"/>
  <c r="AN66" i="72"/>
  <c r="AM66" i="72"/>
  <c r="AL66" i="72"/>
  <c r="AK66" i="72"/>
  <c r="AX65" i="72"/>
  <c r="AW65" i="72"/>
  <c r="AV65" i="72"/>
  <c r="AU65" i="72"/>
  <c r="AT65" i="72"/>
  <c r="AS65" i="72"/>
  <c r="AR65" i="72"/>
  <c r="AQ65" i="72"/>
  <c r="AP65" i="72"/>
  <c r="AO65" i="72"/>
  <c r="AN65" i="72"/>
  <c r="AM65" i="72"/>
  <c r="AL65" i="72"/>
  <c r="AK65" i="72"/>
  <c r="AX64" i="72"/>
  <c r="AW64" i="72"/>
  <c r="AV64" i="72"/>
  <c r="AU64" i="72"/>
  <c r="AT64" i="72"/>
  <c r="AS64" i="72"/>
  <c r="AR64" i="72"/>
  <c r="AQ64" i="72"/>
  <c r="AP64" i="72"/>
  <c r="AO64" i="72"/>
  <c r="AN64" i="72"/>
  <c r="AM64" i="72"/>
  <c r="AL64" i="72"/>
  <c r="AK64" i="72"/>
  <c r="AX63" i="72"/>
  <c r="AW63" i="72"/>
  <c r="AV63" i="72"/>
  <c r="AU63" i="72"/>
  <c r="AT63" i="72"/>
  <c r="AS63" i="72"/>
  <c r="AR63" i="72"/>
  <c r="AQ63" i="72"/>
  <c r="AP63" i="72"/>
  <c r="AO63" i="72"/>
  <c r="AN63" i="72"/>
  <c r="AM63" i="72"/>
  <c r="AL63" i="72"/>
  <c r="AK63" i="72"/>
  <c r="AX62" i="72"/>
  <c r="AW62" i="72"/>
  <c r="AV62" i="72"/>
  <c r="AU62" i="72"/>
  <c r="AT62" i="72"/>
  <c r="AS62" i="72"/>
  <c r="AR62" i="72"/>
  <c r="AQ62" i="72"/>
  <c r="AP62" i="72"/>
  <c r="AO62" i="72"/>
  <c r="AN62" i="72"/>
  <c r="AM62" i="72"/>
  <c r="AL62" i="72"/>
  <c r="AK62" i="72"/>
  <c r="AX61" i="72"/>
  <c r="AW61" i="72"/>
  <c r="AV61" i="72"/>
  <c r="AU61" i="72"/>
  <c r="AT61" i="72"/>
  <c r="AS61" i="72"/>
  <c r="AR61" i="72"/>
  <c r="AQ61" i="72"/>
  <c r="AP61" i="72"/>
  <c r="AO61" i="72"/>
  <c r="AN61" i="72"/>
  <c r="AM61" i="72"/>
  <c r="AL61" i="72"/>
  <c r="AK61" i="72"/>
  <c r="AX60" i="72"/>
  <c r="AW60" i="72"/>
  <c r="AV60" i="72"/>
  <c r="AU60" i="72"/>
  <c r="AT60" i="72"/>
  <c r="AS60" i="72"/>
  <c r="AR60" i="72"/>
  <c r="AQ60" i="72"/>
  <c r="AP60" i="72"/>
  <c r="AO60" i="72"/>
  <c r="AN60" i="72"/>
  <c r="AM60" i="72"/>
  <c r="AL60" i="72"/>
  <c r="AK60" i="72"/>
  <c r="AX59" i="72"/>
  <c r="AW59" i="72"/>
  <c r="AV59" i="72"/>
  <c r="AU59" i="72"/>
  <c r="AT59" i="72"/>
  <c r="AS59" i="72"/>
  <c r="AR59" i="72"/>
  <c r="AQ59" i="72"/>
  <c r="AP59" i="72"/>
  <c r="AO59" i="72"/>
  <c r="AN59" i="72"/>
  <c r="AM59" i="72"/>
  <c r="AL59" i="72"/>
  <c r="AK59" i="72"/>
  <c r="AX58" i="72"/>
  <c r="AW58" i="72"/>
  <c r="AV58" i="72"/>
  <c r="AU58" i="72"/>
  <c r="AT58" i="72"/>
  <c r="AS58" i="72"/>
  <c r="AR58" i="72"/>
  <c r="AQ58" i="72"/>
  <c r="AP58" i="72"/>
  <c r="AO58" i="72"/>
  <c r="AN58" i="72"/>
  <c r="AM58" i="72"/>
  <c r="AL58" i="72"/>
  <c r="AK58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X56" i="72"/>
  <c r="AW56" i="72"/>
  <c r="AV56" i="72"/>
  <c r="AU56" i="72"/>
  <c r="AT56" i="72"/>
  <c r="AS56" i="72"/>
  <c r="AR56" i="72"/>
  <c r="AQ56" i="72"/>
  <c r="AP56" i="72"/>
  <c r="AO56" i="72"/>
  <c r="AN56" i="72"/>
  <c r="AM56" i="72"/>
  <c r="AL56" i="72"/>
  <c r="AK56" i="72"/>
  <c r="AX55" i="72"/>
  <c r="AW55" i="72"/>
  <c r="AV55" i="72"/>
  <c r="AU55" i="72"/>
  <c r="AT55" i="72"/>
  <c r="AS55" i="72"/>
  <c r="AR55" i="72"/>
  <c r="AQ55" i="72"/>
  <c r="AP55" i="72"/>
  <c r="AO55" i="72"/>
  <c r="AN55" i="72"/>
  <c r="AM55" i="72"/>
  <c r="AL55" i="72"/>
  <c r="AK55" i="72"/>
  <c r="AX54" i="72"/>
  <c r="AW54" i="72"/>
  <c r="AV54" i="72"/>
  <c r="AU54" i="72"/>
  <c r="AT54" i="72"/>
  <c r="AS54" i="72"/>
  <c r="AR54" i="72"/>
  <c r="AQ54" i="72"/>
  <c r="AP54" i="72"/>
  <c r="AO54" i="72"/>
  <c r="AN54" i="72"/>
  <c r="AM54" i="72"/>
  <c r="AL54" i="72"/>
  <c r="AK54" i="72"/>
  <c r="AX53" i="72"/>
  <c r="AW53" i="72"/>
  <c r="AV53" i="72"/>
  <c r="AU53" i="72"/>
  <c r="AT53" i="72"/>
  <c r="AS53" i="72"/>
  <c r="AR53" i="72"/>
  <c r="AQ53" i="72"/>
  <c r="AP53" i="72"/>
  <c r="AO53" i="72"/>
  <c r="AN53" i="72"/>
  <c r="AM53" i="72"/>
  <c r="AL53" i="72"/>
  <c r="AK53" i="72"/>
  <c r="AX52" i="72"/>
  <c r="AW52" i="72"/>
  <c r="AV52" i="72"/>
  <c r="AU52" i="72"/>
  <c r="AT52" i="72"/>
  <c r="AS52" i="72"/>
  <c r="AR52" i="72"/>
  <c r="AQ52" i="72"/>
  <c r="AP52" i="72"/>
  <c r="AO52" i="72"/>
  <c r="AN52" i="72"/>
  <c r="AM52" i="72"/>
  <c r="AL52" i="72"/>
  <c r="AK52" i="72"/>
  <c r="AX51" i="72"/>
  <c r="AW51" i="72"/>
  <c r="AV51" i="72"/>
  <c r="AU51" i="72"/>
  <c r="AT51" i="72"/>
  <c r="AS51" i="72"/>
  <c r="AR51" i="72"/>
  <c r="AQ51" i="72"/>
  <c r="AP51" i="72"/>
  <c r="AO51" i="72"/>
  <c r="AN51" i="72"/>
  <c r="AM51" i="72"/>
  <c r="AL51" i="72"/>
  <c r="AK51" i="72"/>
  <c r="AX50" i="72"/>
  <c r="AW50" i="72"/>
  <c r="AV50" i="72"/>
  <c r="AU50" i="72"/>
  <c r="AT50" i="72"/>
  <c r="AS50" i="72"/>
  <c r="AR50" i="72"/>
  <c r="AQ50" i="72"/>
  <c r="AP50" i="72"/>
  <c r="AO50" i="72"/>
  <c r="AN50" i="72"/>
  <c r="AM50" i="72"/>
  <c r="AL50" i="72"/>
  <c r="AK50" i="72"/>
  <c r="AX49" i="72"/>
  <c r="AW49" i="72"/>
  <c r="AV49" i="72"/>
  <c r="AU49" i="72"/>
  <c r="AT49" i="72"/>
  <c r="AS49" i="72"/>
  <c r="AR49" i="72"/>
  <c r="AQ49" i="72"/>
  <c r="AP49" i="72"/>
  <c r="AO49" i="72"/>
  <c r="AN49" i="72"/>
  <c r="AM49" i="72"/>
  <c r="AL49" i="72"/>
  <c r="AK49" i="72"/>
  <c r="AX48" i="72"/>
  <c r="AW48" i="72"/>
  <c r="AV48" i="72"/>
  <c r="AU48" i="72"/>
  <c r="AT48" i="72"/>
  <c r="AS48" i="72"/>
  <c r="AR48" i="72"/>
  <c r="AQ48" i="72"/>
  <c r="AP48" i="72"/>
  <c r="AO48" i="72"/>
  <c r="AN48" i="72"/>
  <c r="AM48" i="72"/>
  <c r="AL48" i="72"/>
  <c r="AK48" i="72"/>
  <c r="AX47" i="72"/>
  <c r="AW47" i="72"/>
  <c r="AV47" i="72"/>
  <c r="AU47" i="72"/>
  <c r="AT47" i="72"/>
  <c r="AS47" i="72"/>
  <c r="AR47" i="72"/>
  <c r="AQ47" i="72"/>
  <c r="AP47" i="72"/>
  <c r="AO47" i="72"/>
  <c r="AN47" i="72"/>
  <c r="AM47" i="72"/>
  <c r="AL47" i="72"/>
  <c r="AK47" i="72"/>
  <c r="AX46" i="72"/>
  <c r="AW46" i="72"/>
  <c r="AV46" i="72"/>
  <c r="AU46" i="72"/>
  <c r="AT46" i="72"/>
  <c r="AS46" i="72"/>
  <c r="AR46" i="72"/>
  <c r="AQ46" i="72"/>
  <c r="AP46" i="72"/>
  <c r="AO46" i="72"/>
  <c r="AN46" i="72"/>
  <c r="AM46" i="72"/>
  <c r="AL46" i="72"/>
  <c r="AK46" i="72"/>
  <c r="AX45" i="72"/>
  <c r="AW45" i="72"/>
  <c r="AV45" i="72"/>
  <c r="AU45" i="72"/>
  <c r="AT45" i="72"/>
  <c r="AS45" i="72"/>
  <c r="AR45" i="72"/>
  <c r="AQ45" i="72"/>
  <c r="AP45" i="72"/>
  <c r="AO45" i="72"/>
  <c r="AN45" i="72"/>
  <c r="AM45" i="72"/>
  <c r="AL45" i="72"/>
  <c r="AK45" i="72"/>
  <c r="AX44" i="72"/>
  <c r="AW44" i="72"/>
  <c r="AV44" i="72"/>
  <c r="AU44" i="72"/>
  <c r="AT44" i="72"/>
  <c r="AS44" i="72"/>
  <c r="AR44" i="72"/>
  <c r="AQ44" i="72"/>
  <c r="AP44" i="72"/>
  <c r="AO44" i="72"/>
  <c r="AN44" i="72"/>
  <c r="AM44" i="72"/>
  <c r="AL44" i="72"/>
  <c r="AK44" i="72"/>
  <c r="AX43" i="72"/>
  <c r="AW43" i="72"/>
  <c r="AV43" i="72"/>
  <c r="AU43" i="72"/>
  <c r="AT43" i="72"/>
  <c r="AS43" i="72"/>
  <c r="AR43" i="72"/>
  <c r="AQ43" i="72"/>
  <c r="AP43" i="72"/>
  <c r="AO43" i="72"/>
  <c r="AN43" i="72"/>
  <c r="AM43" i="72"/>
  <c r="AL43" i="72"/>
  <c r="AK43" i="72"/>
  <c r="AX42" i="72"/>
  <c r="AW42" i="72"/>
  <c r="AV42" i="72"/>
  <c r="AU42" i="72"/>
  <c r="AT42" i="72"/>
  <c r="AS42" i="72"/>
  <c r="AR42" i="72"/>
  <c r="AQ42" i="72"/>
  <c r="AP42" i="72"/>
  <c r="AO42" i="72"/>
  <c r="AN42" i="72"/>
  <c r="AM42" i="72"/>
  <c r="AL42" i="72"/>
  <c r="AK42" i="72"/>
  <c r="AX41" i="72"/>
  <c r="AW41" i="72"/>
  <c r="AV41" i="72"/>
  <c r="AU41" i="72"/>
  <c r="AT41" i="72"/>
  <c r="AS41" i="72"/>
  <c r="AR41" i="72"/>
  <c r="AQ41" i="72"/>
  <c r="AP41" i="72"/>
  <c r="AO41" i="72"/>
  <c r="AN41" i="72"/>
  <c r="AM41" i="72"/>
  <c r="AL41" i="72"/>
  <c r="AK41" i="72"/>
  <c r="AX40" i="72"/>
  <c r="AW40" i="72"/>
  <c r="AV40" i="72"/>
  <c r="AU40" i="72"/>
  <c r="AT40" i="72"/>
  <c r="AS40" i="72"/>
  <c r="AR40" i="72"/>
  <c r="AQ40" i="72"/>
  <c r="AP40" i="72"/>
  <c r="AO40" i="72"/>
  <c r="AN40" i="72"/>
  <c r="AM40" i="72"/>
  <c r="AL40" i="72"/>
  <c r="AK40" i="72"/>
  <c r="AY39" i="72"/>
  <c r="AX39" i="72"/>
  <c r="AW39" i="72"/>
  <c r="AV39" i="72"/>
  <c r="AU39" i="72"/>
  <c r="AT39" i="72"/>
  <c r="AS39" i="72"/>
  <c r="AR39" i="72"/>
  <c r="AQ39" i="72"/>
  <c r="AP39" i="72"/>
  <c r="AO39" i="72"/>
  <c r="AN39" i="72"/>
  <c r="AM39" i="72"/>
  <c r="AL39" i="72"/>
  <c r="AK39" i="72"/>
  <c r="AX38" i="72"/>
  <c r="AW38" i="72"/>
  <c r="AV38" i="72"/>
  <c r="AU38" i="72"/>
  <c r="AT38" i="72"/>
  <c r="AS38" i="72"/>
  <c r="AR38" i="72"/>
  <c r="AQ38" i="72"/>
  <c r="AP38" i="72"/>
  <c r="AO38" i="72"/>
  <c r="AN38" i="72"/>
  <c r="AM38" i="72"/>
  <c r="AL38" i="72"/>
  <c r="AK38" i="72"/>
  <c r="AX37" i="72"/>
  <c r="AW37" i="72"/>
  <c r="AV37" i="72"/>
  <c r="AU37" i="72"/>
  <c r="AT37" i="72"/>
  <c r="AS37" i="72"/>
  <c r="AR37" i="72"/>
  <c r="AQ37" i="72"/>
  <c r="AP37" i="72"/>
  <c r="AO37" i="72"/>
  <c r="AN37" i="72"/>
  <c r="AM37" i="72"/>
  <c r="AL37" i="72"/>
  <c r="AK37" i="72"/>
  <c r="AX36" i="72"/>
  <c r="AW36" i="72"/>
  <c r="AV36" i="72"/>
  <c r="AU36" i="72"/>
  <c r="AT36" i="72"/>
  <c r="AS36" i="72"/>
  <c r="AR36" i="72"/>
  <c r="AQ36" i="72"/>
  <c r="AP36" i="72"/>
  <c r="AO36" i="72"/>
  <c r="AN36" i="72"/>
  <c r="AM36" i="72"/>
  <c r="AL36" i="72"/>
  <c r="AK36" i="72"/>
  <c r="AX35" i="72"/>
  <c r="AW35" i="72"/>
  <c r="AV35" i="72"/>
  <c r="AU35" i="72"/>
  <c r="AT35" i="72"/>
  <c r="AS35" i="72"/>
  <c r="AR35" i="72"/>
  <c r="AQ35" i="72"/>
  <c r="AP35" i="72"/>
  <c r="AO35" i="72"/>
  <c r="AN35" i="72"/>
  <c r="AM35" i="72"/>
  <c r="AL35" i="72"/>
  <c r="AK35" i="72"/>
  <c r="AX34" i="72"/>
  <c r="AW34" i="72"/>
  <c r="AV34" i="72"/>
  <c r="AU34" i="72"/>
  <c r="AT34" i="72"/>
  <c r="AS34" i="72"/>
  <c r="AR34" i="72"/>
  <c r="AQ34" i="72"/>
  <c r="AP34" i="72"/>
  <c r="AO34" i="72"/>
  <c r="AN34" i="72"/>
  <c r="AM34" i="72"/>
  <c r="AL34" i="72"/>
  <c r="AK34" i="72"/>
  <c r="AX33" i="72"/>
  <c r="AW33" i="72"/>
  <c r="AV33" i="72"/>
  <c r="AU33" i="72"/>
  <c r="AT33" i="72"/>
  <c r="AS33" i="72"/>
  <c r="AR33" i="72"/>
  <c r="AQ33" i="72"/>
  <c r="AP33" i="72"/>
  <c r="AO33" i="72"/>
  <c r="AN33" i="72"/>
  <c r="AM33" i="72"/>
  <c r="AL33" i="72"/>
  <c r="AK33" i="72"/>
  <c r="AX32" i="72"/>
  <c r="AW32" i="72"/>
  <c r="AV32" i="72"/>
  <c r="AU32" i="72"/>
  <c r="AT32" i="72"/>
  <c r="AS32" i="72"/>
  <c r="AR32" i="72"/>
  <c r="AQ32" i="72"/>
  <c r="AP32" i="72"/>
  <c r="AO32" i="72"/>
  <c r="AN32" i="72"/>
  <c r="AM32" i="72"/>
  <c r="AL32" i="72"/>
  <c r="AK32" i="72"/>
  <c r="AY31" i="72"/>
  <c r="AX31" i="72"/>
  <c r="AW31" i="72"/>
  <c r="AV31" i="72"/>
  <c r="AU31" i="72"/>
  <c r="AT31" i="72"/>
  <c r="AS31" i="72"/>
  <c r="AR31" i="72"/>
  <c r="AQ31" i="72"/>
  <c r="AP31" i="72"/>
  <c r="AO31" i="72"/>
  <c r="AN31" i="72"/>
  <c r="AM31" i="72"/>
  <c r="AL31" i="72"/>
  <c r="AK31" i="72"/>
  <c r="AX30" i="72"/>
  <c r="AW30" i="72"/>
  <c r="AV30" i="72"/>
  <c r="AU30" i="72"/>
  <c r="AT30" i="72"/>
  <c r="AS30" i="72"/>
  <c r="AR30" i="72"/>
  <c r="AQ30" i="72"/>
  <c r="AP30" i="72"/>
  <c r="AO30" i="72"/>
  <c r="AN30" i="72"/>
  <c r="AM30" i="72"/>
  <c r="AL30" i="72"/>
  <c r="AK30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X28" i="72"/>
  <c r="AW28" i="72"/>
  <c r="AV28" i="72"/>
  <c r="AU28" i="72"/>
  <c r="AT28" i="72"/>
  <c r="AS28" i="72"/>
  <c r="AR28" i="72"/>
  <c r="AQ28" i="72"/>
  <c r="AP28" i="72"/>
  <c r="AO28" i="72"/>
  <c r="AN28" i="72"/>
  <c r="AM28" i="72"/>
  <c r="AL28" i="72"/>
  <c r="AK28" i="72"/>
  <c r="AX27" i="72"/>
  <c r="AW27" i="72"/>
  <c r="AV27" i="72"/>
  <c r="AU27" i="72"/>
  <c r="AT27" i="72"/>
  <c r="AS27" i="72"/>
  <c r="AR27" i="72"/>
  <c r="AQ27" i="72"/>
  <c r="AP27" i="72"/>
  <c r="AO27" i="72"/>
  <c r="AN27" i="72"/>
  <c r="AM27" i="72"/>
  <c r="AL27" i="72"/>
  <c r="AK27" i="72"/>
  <c r="AX26" i="72"/>
  <c r="AW26" i="72"/>
  <c r="AV26" i="72"/>
  <c r="AU26" i="72"/>
  <c r="AT26" i="72"/>
  <c r="AS26" i="72"/>
  <c r="AR26" i="72"/>
  <c r="AQ26" i="72"/>
  <c r="AP26" i="72"/>
  <c r="AO26" i="72"/>
  <c r="AN26" i="72"/>
  <c r="AM26" i="72"/>
  <c r="AL26" i="72"/>
  <c r="AK26" i="72"/>
  <c r="AX25" i="72"/>
  <c r="AW25" i="72"/>
  <c r="AV25" i="72"/>
  <c r="AU25" i="72"/>
  <c r="AT25" i="72"/>
  <c r="AS25" i="72"/>
  <c r="AR25" i="72"/>
  <c r="AQ25" i="72"/>
  <c r="AP25" i="72"/>
  <c r="AO25" i="72"/>
  <c r="AN25" i="72"/>
  <c r="AM25" i="72"/>
  <c r="AL25" i="72"/>
  <c r="AK25" i="72"/>
  <c r="AX24" i="72"/>
  <c r="AW24" i="72"/>
  <c r="AV24" i="72"/>
  <c r="AU24" i="72"/>
  <c r="AT24" i="72"/>
  <c r="AS24" i="72"/>
  <c r="AR24" i="72"/>
  <c r="AQ24" i="72"/>
  <c r="AP24" i="72"/>
  <c r="AO24" i="72"/>
  <c r="AN24" i="72"/>
  <c r="AM24" i="72"/>
  <c r="AL24" i="72"/>
  <c r="AK24" i="72"/>
  <c r="AY23" i="72"/>
  <c r="AX23" i="72"/>
  <c r="AW23" i="72"/>
  <c r="AV23" i="72"/>
  <c r="AU23" i="72"/>
  <c r="AT23" i="72"/>
  <c r="AS23" i="72"/>
  <c r="AR23" i="72"/>
  <c r="AQ23" i="72"/>
  <c r="AP23" i="72"/>
  <c r="AO23" i="72"/>
  <c r="AN23" i="72"/>
  <c r="AM23" i="72"/>
  <c r="AL23" i="72"/>
  <c r="AK23" i="72"/>
  <c r="AY22" i="72"/>
  <c r="AX22" i="72"/>
  <c r="AW22" i="72"/>
  <c r="AV22" i="72"/>
  <c r="AU22" i="72"/>
  <c r="AT22" i="72"/>
  <c r="AS22" i="72"/>
  <c r="AR22" i="72"/>
  <c r="AQ22" i="72"/>
  <c r="AP22" i="72"/>
  <c r="AO22" i="72"/>
  <c r="AN22" i="72"/>
  <c r="AM22" i="72"/>
  <c r="AL22" i="72"/>
  <c r="AK22" i="72"/>
  <c r="AX21" i="72"/>
  <c r="AW21" i="72"/>
  <c r="AV21" i="72"/>
  <c r="AU21" i="72"/>
  <c r="AT21" i="72"/>
  <c r="AS21" i="72"/>
  <c r="AR21" i="72"/>
  <c r="AQ21" i="72"/>
  <c r="AP21" i="72"/>
  <c r="AO21" i="72"/>
  <c r="AN21" i="72"/>
  <c r="AM21" i="72"/>
  <c r="AL21" i="72"/>
  <c r="AK21" i="72"/>
  <c r="AX20" i="72"/>
  <c r="AW20" i="72"/>
  <c r="AV20" i="72"/>
  <c r="AU20" i="72"/>
  <c r="AT20" i="72"/>
  <c r="AS20" i="72"/>
  <c r="AR20" i="72"/>
  <c r="AQ20" i="72"/>
  <c r="AP20" i="72"/>
  <c r="AO20" i="72"/>
  <c r="AN20" i="72"/>
  <c r="AM20" i="72"/>
  <c r="AL20" i="72"/>
  <c r="AK20" i="72"/>
  <c r="AX19" i="72"/>
  <c r="AW19" i="72"/>
  <c r="AV19" i="72"/>
  <c r="AU19" i="72"/>
  <c r="AT19" i="72"/>
  <c r="AS19" i="72"/>
  <c r="AR19" i="72"/>
  <c r="AQ19" i="72"/>
  <c r="AP19" i="72"/>
  <c r="AO19" i="72"/>
  <c r="AN19" i="72"/>
  <c r="AM19" i="72"/>
  <c r="AL19" i="72"/>
  <c r="AK19" i="72"/>
  <c r="AX18" i="72"/>
  <c r="AW18" i="72"/>
  <c r="AV18" i="72"/>
  <c r="AU18" i="72"/>
  <c r="AT18" i="72"/>
  <c r="AS18" i="72"/>
  <c r="AR18" i="72"/>
  <c r="AQ18" i="72"/>
  <c r="AP18" i="72"/>
  <c r="AO18" i="72"/>
  <c r="AN18" i="72"/>
  <c r="AM18" i="72"/>
  <c r="AL18" i="72"/>
  <c r="AK18" i="72"/>
  <c r="AX17" i="72"/>
  <c r="AW17" i="72"/>
  <c r="AV17" i="72"/>
  <c r="AU17" i="72"/>
  <c r="AT17" i="72"/>
  <c r="AS17" i="72"/>
  <c r="AR17" i="72"/>
  <c r="AQ17" i="72"/>
  <c r="AP17" i="72"/>
  <c r="AO17" i="72"/>
  <c r="AN17" i="72"/>
  <c r="AM17" i="72"/>
  <c r="AL17" i="72"/>
  <c r="AK17" i="72"/>
  <c r="AX16" i="72"/>
  <c r="AW16" i="72"/>
  <c r="AV16" i="72"/>
  <c r="AU16" i="72"/>
  <c r="AT16" i="72"/>
  <c r="AS16" i="72"/>
  <c r="AR16" i="72"/>
  <c r="AQ16" i="72"/>
  <c r="AP16" i="72"/>
  <c r="AO16" i="72"/>
  <c r="AN16" i="72"/>
  <c r="AM16" i="72"/>
  <c r="AL16" i="72"/>
  <c r="AK16" i="72"/>
  <c r="AY15" i="72"/>
  <c r="AX15" i="72"/>
  <c r="AW15" i="72"/>
  <c r="AV15" i="72"/>
  <c r="AU15" i="72"/>
  <c r="AT15" i="72"/>
  <c r="AS15" i="72"/>
  <c r="AR15" i="72"/>
  <c r="AQ15" i="72"/>
  <c r="AP15" i="72"/>
  <c r="AO15" i="72"/>
  <c r="AN15" i="72"/>
  <c r="AM15" i="72"/>
  <c r="AL15" i="72"/>
  <c r="AK15" i="72"/>
  <c r="AY14" i="72"/>
  <c r="AX14" i="72"/>
  <c r="AW14" i="72"/>
  <c r="AV14" i="72"/>
  <c r="AU14" i="72"/>
  <c r="AT14" i="72"/>
  <c r="AS14" i="72"/>
  <c r="AR14" i="72"/>
  <c r="AQ14" i="72"/>
  <c r="AP14" i="72"/>
  <c r="AO14" i="72"/>
  <c r="AN14" i="72"/>
  <c r="AM14" i="72"/>
  <c r="AL14" i="72"/>
  <c r="AK14" i="72"/>
  <c r="AX13" i="72"/>
  <c r="AW13" i="72"/>
  <c r="AV13" i="72"/>
  <c r="AU13" i="72"/>
  <c r="AT13" i="72"/>
  <c r="AS13" i="72"/>
  <c r="AR13" i="72"/>
  <c r="AQ13" i="72"/>
  <c r="AP13" i="72"/>
  <c r="AO13" i="72"/>
  <c r="AN13" i="72"/>
  <c r="AM13" i="72"/>
  <c r="AL13" i="72"/>
  <c r="AK13" i="72"/>
  <c r="AX12" i="72"/>
  <c r="AW12" i="72"/>
  <c r="AV12" i="72"/>
  <c r="AU12" i="72"/>
  <c r="AT12" i="72"/>
  <c r="AS12" i="72"/>
  <c r="AR12" i="72"/>
  <c r="AQ12" i="72"/>
  <c r="AP12" i="72"/>
  <c r="AO12" i="72"/>
  <c r="AN12" i="72"/>
  <c r="AM12" i="72"/>
  <c r="AL12" i="72"/>
  <c r="AK12" i="72"/>
  <c r="AX11" i="72"/>
  <c r="AW11" i="72"/>
  <c r="AV11" i="72"/>
  <c r="AU11" i="72"/>
  <c r="AT11" i="72"/>
  <c r="AS11" i="72"/>
  <c r="AR11" i="72"/>
  <c r="AQ11" i="72"/>
  <c r="AP11" i="72"/>
  <c r="AO11" i="72"/>
  <c r="AN11" i="72"/>
  <c r="AM11" i="72"/>
  <c r="AL11" i="72"/>
  <c r="AK11" i="72"/>
  <c r="AX10" i="72"/>
  <c r="AW10" i="72"/>
  <c r="AV10" i="72"/>
  <c r="AU10" i="72"/>
  <c r="AT10" i="72"/>
  <c r="AS10" i="72"/>
  <c r="AR10" i="72"/>
  <c r="AQ10" i="72"/>
  <c r="AP10" i="72"/>
  <c r="AO10" i="72"/>
  <c r="AN10" i="72"/>
  <c r="AM10" i="72"/>
  <c r="AL10" i="72"/>
  <c r="AK10" i="72"/>
  <c r="AX9" i="72"/>
  <c r="AW9" i="72"/>
  <c r="AV9" i="72"/>
  <c r="AU9" i="72"/>
  <c r="AT9" i="72"/>
  <c r="AS9" i="72"/>
  <c r="AR9" i="72"/>
  <c r="AQ9" i="72"/>
  <c r="AP9" i="72"/>
  <c r="AO9" i="72"/>
  <c r="AN9" i="72"/>
  <c r="AM9" i="72"/>
  <c r="AL9" i="72"/>
  <c r="AK9" i="72"/>
  <c r="AY8" i="72"/>
  <c r="AX8" i="72"/>
  <c r="AW8" i="72"/>
  <c r="AV8" i="72"/>
  <c r="AU8" i="72"/>
  <c r="AT8" i="72"/>
  <c r="AS8" i="72"/>
  <c r="AR8" i="72"/>
  <c r="AQ8" i="72"/>
  <c r="AP8" i="72"/>
  <c r="AO8" i="72"/>
  <c r="AN8" i="72"/>
  <c r="AM8" i="72"/>
  <c r="AL8" i="72"/>
  <c r="AK8" i="72"/>
  <c r="AY7" i="72"/>
  <c r="AX7" i="72"/>
  <c r="AW7" i="72"/>
  <c r="AV7" i="72"/>
  <c r="AU7" i="72"/>
  <c r="AT7" i="72"/>
  <c r="AS7" i="72"/>
  <c r="AR7" i="72"/>
  <c r="AQ7" i="72"/>
  <c r="AP7" i="72"/>
  <c r="AO7" i="72"/>
  <c r="AN7" i="72"/>
  <c r="AM7" i="72"/>
  <c r="AL7" i="72"/>
  <c r="AK7" i="72"/>
  <c r="AX6" i="72"/>
  <c r="AW6" i="72"/>
  <c r="AV6" i="72"/>
  <c r="AU6" i="72"/>
  <c r="AT6" i="72"/>
  <c r="AS6" i="72"/>
  <c r="AR6" i="72"/>
  <c r="AQ6" i="72"/>
  <c r="AP6" i="72"/>
  <c r="AO6" i="72"/>
  <c r="AN6" i="72"/>
  <c r="AM6" i="72"/>
  <c r="AL6" i="72"/>
  <c r="AK6" i="72"/>
  <c r="AJ69" i="72"/>
  <c r="AJ68" i="72"/>
  <c r="AJ67" i="72"/>
  <c r="AJ66" i="72"/>
  <c r="AJ65" i="72"/>
  <c r="AJ64" i="72"/>
  <c r="AJ63" i="72"/>
  <c r="AJ62" i="72"/>
  <c r="AJ61" i="72"/>
  <c r="AJ60" i="72"/>
  <c r="AJ59" i="72"/>
  <c r="AJ58" i="72"/>
  <c r="AJ57" i="72"/>
  <c r="AJ56" i="72"/>
  <c r="AJ55" i="72"/>
  <c r="AJ54" i="72"/>
  <c r="AJ53" i="72"/>
  <c r="AJ52" i="72"/>
  <c r="AJ51" i="72"/>
  <c r="AJ50" i="72"/>
  <c r="AJ49" i="72"/>
  <c r="AJ48" i="72"/>
  <c r="AJ47" i="72"/>
  <c r="AJ46" i="72"/>
  <c r="AJ45" i="72"/>
  <c r="AJ44" i="72"/>
  <c r="AJ43" i="72"/>
  <c r="AJ42" i="72"/>
  <c r="AJ41" i="72"/>
  <c r="AJ40" i="72"/>
  <c r="AJ39" i="72"/>
  <c r="AJ38" i="72"/>
  <c r="AJ37" i="72"/>
  <c r="AJ36" i="72"/>
  <c r="AJ35" i="72"/>
  <c r="AJ34" i="72"/>
  <c r="AJ33" i="72"/>
  <c r="AJ32" i="72"/>
  <c r="AJ31" i="72"/>
  <c r="AJ30" i="72"/>
  <c r="AJ29" i="72"/>
  <c r="AJ28" i="72"/>
  <c r="AJ27" i="72"/>
  <c r="AJ26" i="72"/>
  <c r="AJ25" i="72"/>
  <c r="AJ24" i="72"/>
  <c r="AJ23" i="72"/>
  <c r="AJ22" i="72"/>
  <c r="AJ21" i="72"/>
  <c r="AJ20" i="72"/>
  <c r="AJ19" i="72"/>
  <c r="AJ18" i="72"/>
  <c r="AJ17" i="72"/>
  <c r="AJ16" i="72"/>
  <c r="AJ15" i="72"/>
  <c r="AJ14" i="72"/>
  <c r="AJ13" i="72"/>
  <c r="AJ12" i="72"/>
  <c r="AJ11" i="72"/>
  <c r="AJ10" i="72"/>
  <c r="AJ9" i="72"/>
  <c r="AJ8" i="72"/>
  <c r="AJ7" i="72"/>
  <c r="AJ6" i="72"/>
  <c r="T69" i="72"/>
  <c r="AY69" i="72" s="1"/>
  <c r="T68" i="72"/>
  <c r="AY68" i="72" s="1"/>
  <c r="T67" i="72"/>
  <c r="AY67" i="72" s="1"/>
  <c r="T66" i="72"/>
  <c r="AY66" i="72" s="1"/>
  <c r="T65" i="72"/>
  <c r="AY65" i="72" s="1"/>
  <c r="T64" i="72"/>
  <c r="AY64" i="72" s="1"/>
  <c r="T63" i="72"/>
  <c r="AY63" i="72" s="1"/>
  <c r="T62" i="72"/>
  <c r="AY62" i="72" s="1"/>
  <c r="T61" i="72"/>
  <c r="AY61" i="72" s="1"/>
  <c r="T60" i="72"/>
  <c r="AY60" i="72" s="1"/>
  <c r="T59" i="72"/>
  <c r="AY59" i="72" s="1"/>
  <c r="T58" i="72"/>
  <c r="AY58" i="72" s="1"/>
  <c r="T57" i="72"/>
  <c r="AY57" i="72" s="1"/>
  <c r="T56" i="72"/>
  <c r="AY56" i="72" s="1"/>
  <c r="T55" i="72"/>
  <c r="AY55" i="72" s="1"/>
  <c r="T54" i="72"/>
  <c r="AY54" i="72" s="1"/>
  <c r="T53" i="72"/>
  <c r="AY53" i="72" s="1"/>
  <c r="T52" i="72"/>
  <c r="AY52" i="72" s="1"/>
  <c r="T51" i="72"/>
  <c r="AY51" i="72" s="1"/>
  <c r="T50" i="72"/>
  <c r="AY50" i="72" s="1"/>
  <c r="T49" i="72"/>
  <c r="AY49" i="72" s="1"/>
  <c r="T48" i="72"/>
  <c r="AY48" i="72" s="1"/>
  <c r="T47" i="72"/>
  <c r="AY47" i="72" s="1"/>
  <c r="T46" i="72"/>
  <c r="AY46" i="72" s="1"/>
  <c r="T45" i="72"/>
  <c r="AY45" i="72" s="1"/>
  <c r="T44" i="72"/>
  <c r="AY44" i="72" s="1"/>
  <c r="T43" i="72"/>
  <c r="AY43" i="72" s="1"/>
  <c r="T42" i="72"/>
  <c r="AY42" i="72" s="1"/>
  <c r="T41" i="72"/>
  <c r="AY41" i="72" s="1"/>
  <c r="T40" i="72"/>
  <c r="AY40" i="72" s="1"/>
  <c r="T39" i="72"/>
  <c r="T38" i="72"/>
  <c r="AY38" i="72" s="1"/>
  <c r="T37" i="72"/>
  <c r="AY37" i="72" s="1"/>
  <c r="T36" i="72"/>
  <c r="AY36" i="72" s="1"/>
  <c r="T35" i="72"/>
  <c r="AY35" i="72" s="1"/>
  <c r="T34" i="72"/>
  <c r="AY34" i="72" s="1"/>
  <c r="T33" i="72"/>
  <c r="AY33" i="72" s="1"/>
  <c r="T32" i="72"/>
  <c r="AY32" i="72" s="1"/>
  <c r="T31" i="72"/>
  <c r="T30" i="72"/>
  <c r="AY30" i="72" s="1"/>
  <c r="T29" i="72"/>
  <c r="AY29" i="72" s="1"/>
  <c r="T28" i="72"/>
  <c r="AY28" i="72" s="1"/>
  <c r="T27" i="72"/>
  <c r="AY27" i="72" s="1"/>
  <c r="T26" i="72"/>
  <c r="AY26" i="72" s="1"/>
  <c r="T25" i="72"/>
  <c r="AY25" i="72" s="1"/>
  <c r="T24" i="72"/>
  <c r="AY24" i="72" s="1"/>
  <c r="T23" i="72"/>
  <c r="T22" i="72"/>
  <c r="T21" i="72"/>
  <c r="AY21" i="72" s="1"/>
  <c r="T20" i="72"/>
  <c r="AY20" i="72" s="1"/>
  <c r="T19" i="72"/>
  <c r="AY19" i="72" s="1"/>
  <c r="T18" i="72"/>
  <c r="AY18" i="72" s="1"/>
  <c r="T17" i="72"/>
  <c r="AY17" i="72" s="1"/>
  <c r="T16" i="72"/>
  <c r="AY16" i="72" s="1"/>
  <c r="T15" i="72"/>
  <c r="T14" i="72"/>
  <c r="T13" i="72"/>
  <c r="AY13" i="72" s="1"/>
  <c r="T12" i="72"/>
  <c r="AY12" i="72" s="1"/>
  <c r="T11" i="72"/>
  <c r="AY11" i="72" s="1"/>
  <c r="T10" i="72"/>
  <c r="AY10" i="72" s="1"/>
  <c r="T9" i="72"/>
  <c r="AY9" i="72" s="1"/>
  <c r="T8" i="72"/>
  <c r="T7" i="72"/>
  <c r="X7" i="42"/>
  <c r="Y7" i="42"/>
  <c r="Z7" i="42"/>
  <c r="AA7" i="42"/>
  <c r="AB7" i="42"/>
  <c r="AC7" i="42"/>
  <c r="AD7" i="42"/>
  <c r="AE7" i="42"/>
  <c r="AF7" i="42"/>
  <c r="AG7" i="42"/>
  <c r="AH7" i="42"/>
  <c r="AI7" i="42"/>
  <c r="AJ7" i="42"/>
  <c r="AK7" i="42"/>
  <c r="AL7" i="42"/>
  <c r="AM7" i="42"/>
  <c r="X8" i="42"/>
  <c r="Y8" i="42"/>
  <c r="Z8" i="42"/>
  <c r="AA8" i="42"/>
  <c r="AB8" i="42"/>
  <c r="AC8" i="42"/>
  <c r="AD8" i="42"/>
  <c r="AE8" i="42"/>
  <c r="AF8" i="42"/>
  <c r="AG8" i="42"/>
  <c r="AH8" i="42"/>
  <c r="AI8" i="42"/>
  <c r="AJ8" i="42"/>
  <c r="AK8" i="42"/>
  <c r="AL8" i="42"/>
  <c r="AM8" i="42"/>
  <c r="X9" i="42"/>
  <c r="Y9" i="42"/>
  <c r="Z9" i="42"/>
  <c r="AA9" i="42"/>
  <c r="AB9" i="42"/>
  <c r="AC9" i="42"/>
  <c r="AD9" i="42"/>
  <c r="AE9" i="42"/>
  <c r="AF9" i="42"/>
  <c r="AG9" i="42"/>
  <c r="AH9" i="42"/>
  <c r="AI9" i="42"/>
  <c r="AJ9" i="42"/>
  <c r="AK9" i="42"/>
  <c r="AL9" i="42"/>
  <c r="AM9" i="42"/>
  <c r="X10" i="42"/>
  <c r="Y10" i="42"/>
  <c r="Z10" i="42"/>
  <c r="AA10" i="42"/>
  <c r="AB10" i="42"/>
  <c r="AC10" i="42"/>
  <c r="AD10" i="42"/>
  <c r="AE10" i="42"/>
  <c r="AF10" i="42"/>
  <c r="AG10" i="42"/>
  <c r="AH10" i="42"/>
  <c r="AI10" i="42"/>
  <c r="AJ10" i="42"/>
  <c r="AK10" i="42"/>
  <c r="AL10" i="42"/>
  <c r="AM10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X12" i="42"/>
  <c r="Y12" i="42"/>
  <c r="Z12" i="42"/>
  <c r="AA12" i="42"/>
  <c r="AB12" i="42"/>
  <c r="AC12" i="42"/>
  <c r="AD12" i="42"/>
  <c r="AE12" i="42"/>
  <c r="AF12" i="42"/>
  <c r="AG12" i="42"/>
  <c r="AH12" i="42"/>
  <c r="AI12" i="42"/>
  <c r="AJ12" i="42"/>
  <c r="AK12" i="42"/>
  <c r="AL12" i="42"/>
  <c r="AM12" i="42"/>
  <c r="X13" i="42"/>
  <c r="Y13" i="42"/>
  <c r="Z13" i="42"/>
  <c r="AA13" i="42"/>
  <c r="AB13" i="42"/>
  <c r="AC13" i="42"/>
  <c r="AD13" i="42"/>
  <c r="AE13" i="42"/>
  <c r="AF13" i="42"/>
  <c r="AG13" i="42"/>
  <c r="AH13" i="42"/>
  <c r="AI13" i="42"/>
  <c r="AJ13" i="42"/>
  <c r="AK13" i="42"/>
  <c r="AL13" i="42"/>
  <c r="AM13" i="42"/>
  <c r="X14" i="42"/>
  <c r="Y14" i="42"/>
  <c r="Z14" i="42"/>
  <c r="AA14" i="42"/>
  <c r="AB14" i="42"/>
  <c r="AC14" i="42"/>
  <c r="AD14" i="42"/>
  <c r="AE14" i="42"/>
  <c r="AF14" i="42"/>
  <c r="AG14" i="42"/>
  <c r="AH14" i="42"/>
  <c r="AI14" i="42"/>
  <c r="AJ14" i="42"/>
  <c r="AK14" i="42"/>
  <c r="AL14" i="42"/>
  <c r="AM14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X19" i="42"/>
  <c r="Y19" i="42"/>
  <c r="Z19" i="42"/>
  <c r="AA19" i="42"/>
  <c r="AB19" i="42"/>
  <c r="AC19" i="42"/>
  <c r="AD19" i="42"/>
  <c r="AE19" i="42"/>
  <c r="AF19" i="42"/>
  <c r="AG19" i="42"/>
  <c r="AH19" i="42"/>
  <c r="AI19" i="42"/>
  <c r="AJ19" i="42"/>
  <c r="AK19" i="42"/>
  <c r="AL19" i="42"/>
  <c r="AM19" i="42"/>
  <c r="X20" i="42"/>
  <c r="Y20" i="42"/>
  <c r="Z20" i="42"/>
  <c r="AA20" i="42"/>
  <c r="AB20" i="42"/>
  <c r="AC20" i="42"/>
  <c r="AD20" i="42"/>
  <c r="AE20" i="42"/>
  <c r="AF20" i="42"/>
  <c r="AG20" i="42"/>
  <c r="AH20" i="42"/>
  <c r="AI20" i="42"/>
  <c r="AJ20" i="42"/>
  <c r="AK20" i="42"/>
  <c r="AL20" i="42"/>
  <c r="AM20" i="42"/>
  <c r="X21" i="42"/>
  <c r="Y21" i="42"/>
  <c r="Z21" i="42"/>
  <c r="AA21" i="42"/>
  <c r="AB21" i="42"/>
  <c r="AC21" i="42"/>
  <c r="AD21" i="42"/>
  <c r="AE21" i="42"/>
  <c r="AF21" i="42"/>
  <c r="AG21" i="42"/>
  <c r="AH21" i="42"/>
  <c r="AI21" i="42"/>
  <c r="AJ21" i="42"/>
  <c r="AK21" i="42"/>
  <c r="AL21" i="42"/>
  <c r="AM21" i="42"/>
  <c r="X22" i="42"/>
  <c r="Y22" i="42"/>
  <c r="Z22" i="42"/>
  <c r="AA22" i="42"/>
  <c r="AB22" i="42"/>
  <c r="AC22" i="42"/>
  <c r="AD22" i="42"/>
  <c r="AE22" i="42"/>
  <c r="AF22" i="42"/>
  <c r="AG22" i="42"/>
  <c r="AH22" i="42"/>
  <c r="AI22" i="42"/>
  <c r="AJ22" i="42"/>
  <c r="AK22" i="42"/>
  <c r="AL22" i="42"/>
  <c r="AM22" i="42"/>
  <c r="X23" i="42"/>
  <c r="Y23" i="42"/>
  <c r="Z23" i="42"/>
  <c r="AA23" i="42"/>
  <c r="AB23" i="42"/>
  <c r="AC23" i="42"/>
  <c r="AD23" i="42"/>
  <c r="AE23" i="42"/>
  <c r="AF23" i="42"/>
  <c r="AG23" i="42"/>
  <c r="AH23" i="42"/>
  <c r="AI23" i="42"/>
  <c r="AJ23" i="42"/>
  <c r="AK23" i="42"/>
  <c r="AL23" i="42"/>
  <c r="AM23" i="42"/>
  <c r="X24" i="42"/>
  <c r="Y24" i="42"/>
  <c r="Z24" i="42"/>
  <c r="AA24" i="42"/>
  <c r="AB24" i="42"/>
  <c r="AC24" i="42"/>
  <c r="AD24" i="42"/>
  <c r="AE24" i="42"/>
  <c r="AF24" i="42"/>
  <c r="AG24" i="42"/>
  <c r="AH24" i="42"/>
  <c r="AI24" i="42"/>
  <c r="AJ24" i="42"/>
  <c r="AK24" i="42"/>
  <c r="AL24" i="42"/>
  <c r="AM24" i="42"/>
  <c r="X25" i="42"/>
  <c r="Y25" i="42"/>
  <c r="Z25" i="42"/>
  <c r="AA25" i="42"/>
  <c r="AB25" i="42"/>
  <c r="AC25" i="42"/>
  <c r="AD25" i="42"/>
  <c r="AE25" i="42"/>
  <c r="AF25" i="42"/>
  <c r="AG25" i="42"/>
  <c r="AH25" i="42"/>
  <c r="AI25" i="42"/>
  <c r="AJ25" i="42"/>
  <c r="AK25" i="42"/>
  <c r="AL25" i="42"/>
  <c r="AM25" i="42"/>
  <c r="X26" i="42"/>
  <c r="Y26" i="42"/>
  <c r="Z26" i="42"/>
  <c r="AA26" i="42"/>
  <c r="AB26" i="42"/>
  <c r="AC26" i="42"/>
  <c r="AD26" i="42"/>
  <c r="AE26" i="42"/>
  <c r="AF26" i="42"/>
  <c r="AG26" i="42"/>
  <c r="AH26" i="42"/>
  <c r="AI26" i="42"/>
  <c r="AJ26" i="42"/>
  <c r="AK26" i="42"/>
  <c r="AL26" i="42"/>
  <c r="AM26" i="42"/>
  <c r="X27" i="42"/>
  <c r="Y27" i="42"/>
  <c r="Z27" i="42"/>
  <c r="AA27" i="42"/>
  <c r="AB27" i="42"/>
  <c r="AC27" i="42"/>
  <c r="AD27" i="42"/>
  <c r="AE27" i="42"/>
  <c r="AF27" i="42"/>
  <c r="AG27" i="42"/>
  <c r="AH27" i="42"/>
  <c r="AI27" i="42"/>
  <c r="AJ27" i="42"/>
  <c r="AK27" i="42"/>
  <c r="AL27" i="42"/>
  <c r="AM27" i="42"/>
  <c r="X28" i="42"/>
  <c r="Y28" i="42"/>
  <c r="Z28" i="42"/>
  <c r="AA28" i="42"/>
  <c r="AB28" i="42"/>
  <c r="AC28" i="42"/>
  <c r="AD28" i="42"/>
  <c r="AE28" i="42"/>
  <c r="AF28" i="42"/>
  <c r="AG28" i="42"/>
  <c r="AH28" i="42"/>
  <c r="AI28" i="42"/>
  <c r="AJ28" i="42"/>
  <c r="AK28" i="42"/>
  <c r="AL28" i="42"/>
  <c r="AM28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X32" i="42"/>
  <c r="Y32" i="42"/>
  <c r="Z32" i="42"/>
  <c r="AA32" i="42"/>
  <c r="AB32" i="42"/>
  <c r="AC32" i="42"/>
  <c r="AD32" i="42"/>
  <c r="AE32" i="42"/>
  <c r="AF32" i="42"/>
  <c r="AG32" i="42"/>
  <c r="AH32" i="42"/>
  <c r="AI32" i="42"/>
  <c r="AJ32" i="42"/>
  <c r="AK32" i="42"/>
  <c r="AL32" i="42"/>
  <c r="AM32" i="42"/>
  <c r="X33" i="42"/>
  <c r="Y33" i="42"/>
  <c r="Z33" i="42"/>
  <c r="AA33" i="42"/>
  <c r="AB33" i="42"/>
  <c r="AC33" i="42"/>
  <c r="AD33" i="42"/>
  <c r="AE33" i="42"/>
  <c r="AF33" i="42"/>
  <c r="AG33" i="42"/>
  <c r="AH33" i="42"/>
  <c r="AI33" i="42"/>
  <c r="AJ33" i="42"/>
  <c r="AK33" i="42"/>
  <c r="AL33" i="42"/>
  <c r="AM33" i="42"/>
  <c r="X34" i="42"/>
  <c r="Y34" i="42"/>
  <c r="Z34" i="42"/>
  <c r="AA34" i="42"/>
  <c r="AB34" i="42"/>
  <c r="AC34" i="42"/>
  <c r="AD34" i="42"/>
  <c r="AE34" i="42"/>
  <c r="AF34" i="42"/>
  <c r="AG34" i="42"/>
  <c r="AH34" i="42"/>
  <c r="AI34" i="42"/>
  <c r="AJ34" i="42"/>
  <c r="AK34" i="42"/>
  <c r="AL34" i="42"/>
  <c r="AM34" i="42"/>
  <c r="X35" i="42"/>
  <c r="Y35" i="42"/>
  <c r="Z35" i="42"/>
  <c r="AA35" i="42"/>
  <c r="AB35" i="42"/>
  <c r="AC35" i="42"/>
  <c r="AD35" i="42"/>
  <c r="AE35" i="42"/>
  <c r="AF35" i="42"/>
  <c r="AG35" i="42"/>
  <c r="AH35" i="42"/>
  <c r="AI35" i="42"/>
  <c r="AJ35" i="42"/>
  <c r="AK35" i="42"/>
  <c r="AL35" i="42"/>
  <c r="AM35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X39" i="42"/>
  <c r="Y39" i="42"/>
  <c r="Z39" i="42"/>
  <c r="AA39" i="42"/>
  <c r="AB39" i="42"/>
  <c r="AC39" i="42"/>
  <c r="AD39" i="42"/>
  <c r="AE39" i="42"/>
  <c r="AF39" i="42"/>
  <c r="AG39" i="42"/>
  <c r="AH39" i="42"/>
  <c r="AI39" i="42"/>
  <c r="AJ39" i="42"/>
  <c r="AK39" i="42"/>
  <c r="AL39" i="42"/>
  <c r="AM39" i="42"/>
  <c r="X40" i="42"/>
  <c r="Y40" i="42"/>
  <c r="Z40" i="42"/>
  <c r="AA40" i="42"/>
  <c r="AB40" i="42"/>
  <c r="AC40" i="42"/>
  <c r="AD40" i="42"/>
  <c r="AE40" i="42"/>
  <c r="AF40" i="42"/>
  <c r="AG40" i="42"/>
  <c r="AH40" i="42"/>
  <c r="AI40" i="42"/>
  <c r="AJ40" i="42"/>
  <c r="AK40" i="42"/>
  <c r="AL40" i="42"/>
  <c r="AM40" i="42"/>
  <c r="X41" i="42"/>
  <c r="Y41" i="42"/>
  <c r="Z41" i="42"/>
  <c r="AA41" i="42"/>
  <c r="AB41" i="42"/>
  <c r="AC41" i="42"/>
  <c r="AD41" i="42"/>
  <c r="AE41" i="42"/>
  <c r="AF41" i="42"/>
  <c r="AG41" i="42"/>
  <c r="AH41" i="42"/>
  <c r="AI41" i="42"/>
  <c r="AJ41" i="42"/>
  <c r="AK41" i="42"/>
  <c r="AL41" i="42"/>
  <c r="AM41" i="42"/>
  <c r="X42" i="42"/>
  <c r="Y42" i="42"/>
  <c r="Z42" i="42"/>
  <c r="AA42" i="42"/>
  <c r="AB42" i="42"/>
  <c r="AC42" i="42"/>
  <c r="AD42" i="42"/>
  <c r="AE42" i="42"/>
  <c r="AF42" i="42"/>
  <c r="AG42" i="42"/>
  <c r="AH42" i="42"/>
  <c r="AI42" i="42"/>
  <c r="AJ42" i="42"/>
  <c r="AK42" i="42"/>
  <c r="AL42" i="42"/>
  <c r="AM42" i="42"/>
  <c r="X43" i="42"/>
  <c r="Y43" i="42"/>
  <c r="Z43" i="42"/>
  <c r="AA43" i="42"/>
  <c r="AB43" i="42"/>
  <c r="AC43" i="42"/>
  <c r="AD43" i="42"/>
  <c r="AE43" i="42"/>
  <c r="AF43" i="42"/>
  <c r="AG43" i="42"/>
  <c r="AH43" i="42"/>
  <c r="AI43" i="42"/>
  <c r="AJ43" i="42"/>
  <c r="AK43" i="42"/>
  <c r="AL43" i="42"/>
  <c r="AM43" i="42"/>
  <c r="X44" i="42"/>
  <c r="Y44" i="42"/>
  <c r="Z44" i="42"/>
  <c r="AA44" i="42"/>
  <c r="AB44" i="42"/>
  <c r="AC44" i="42"/>
  <c r="AD44" i="42"/>
  <c r="AE44" i="42"/>
  <c r="AF44" i="42"/>
  <c r="AG44" i="42"/>
  <c r="AH44" i="42"/>
  <c r="AI44" i="42"/>
  <c r="AJ44" i="42"/>
  <c r="AK44" i="42"/>
  <c r="AL44" i="42"/>
  <c r="AM44" i="42"/>
  <c r="X45" i="42"/>
  <c r="Y45" i="42"/>
  <c r="Z45" i="42"/>
  <c r="AA45" i="42"/>
  <c r="AB45" i="42"/>
  <c r="AC45" i="42"/>
  <c r="AD45" i="42"/>
  <c r="AE45" i="42"/>
  <c r="AF45" i="42"/>
  <c r="AG45" i="42"/>
  <c r="AH45" i="42"/>
  <c r="AI45" i="42"/>
  <c r="AJ45" i="42"/>
  <c r="AK45" i="42"/>
  <c r="AL45" i="42"/>
  <c r="AM45" i="42"/>
  <c r="X46" i="42"/>
  <c r="Y46" i="42"/>
  <c r="Z46" i="42"/>
  <c r="AA46" i="42"/>
  <c r="AB46" i="42"/>
  <c r="AC46" i="42"/>
  <c r="AD46" i="42"/>
  <c r="AE46" i="42"/>
  <c r="AF46" i="42"/>
  <c r="AG46" i="42"/>
  <c r="AH46" i="42"/>
  <c r="AI46" i="42"/>
  <c r="AJ46" i="42"/>
  <c r="AK46" i="42"/>
  <c r="AL46" i="42"/>
  <c r="AM46" i="42"/>
  <c r="X47" i="42"/>
  <c r="Y47" i="42"/>
  <c r="Z47" i="42"/>
  <c r="AA47" i="42"/>
  <c r="AB47" i="42"/>
  <c r="AC47" i="42"/>
  <c r="AD47" i="42"/>
  <c r="AE47" i="42"/>
  <c r="AF47" i="42"/>
  <c r="AG47" i="42"/>
  <c r="AH47" i="42"/>
  <c r="AI47" i="42"/>
  <c r="AJ47" i="42"/>
  <c r="AK47" i="42"/>
  <c r="AL47" i="42"/>
  <c r="AM47" i="42"/>
  <c r="X48" i="42"/>
  <c r="Y48" i="42"/>
  <c r="Z48" i="42"/>
  <c r="AA48" i="42"/>
  <c r="AB48" i="42"/>
  <c r="AC48" i="42"/>
  <c r="AD48" i="42"/>
  <c r="AE48" i="42"/>
  <c r="AF48" i="42"/>
  <c r="AG48" i="42"/>
  <c r="AH48" i="42"/>
  <c r="AI48" i="42"/>
  <c r="AJ48" i="42"/>
  <c r="AK48" i="42"/>
  <c r="AL48" i="42"/>
  <c r="AM48" i="42"/>
  <c r="X49" i="42"/>
  <c r="Y49" i="42"/>
  <c r="Z49" i="42"/>
  <c r="AA49" i="42"/>
  <c r="AB49" i="42"/>
  <c r="AC49" i="42"/>
  <c r="AD49" i="42"/>
  <c r="AE49" i="42"/>
  <c r="AF49" i="42"/>
  <c r="AG49" i="42"/>
  <c r="AH49" i="42"/>
  <c r="AI49" i="42"/>
  <c r="AJ49" i="42"/>
  <c r="AK49" i="42"/>
  <c r="AL49" i="42"/>
  <c r="AM49" i="42"/>
  <c r="X50" i="42"/>
  <c r="Y50" i="42"/>
  <c r="Z50" i="42"/>
  <c r="AA50" i="42"/>
  <c r="AB50" i="42"/>
  <c r="AC50" i="42"/>
  <c r="AD50" i="42"/>
  <c r="AE50" i="42"/>
  <c r="AF50" i="42"/>
  <c r="AG50" i="42"/>
  <c r="AH50" i="42"/>
  <c r="AI50" i="42"/>
  <c r="AJ50" i="42"/>
  <c r="AK50" i="42"/>
  <c r="AL50" i="42"/>
  <c r="AM50" i="42"/>
  <c r="X51" i="42"/>
  <c r="Y51" i="42"/>
  <c r="Z51" i="42"/>
  <c r="AA51" i="42"/>
  <c r="AB51" i="42"/>
  <c r="AC51" i="42"/>
  <c r="AD51" i="42"/>
  <c r="AE51" i="42"/>
  <c r="AF51" i="42"/>
  <c r="AG51" i="42"/>
  <c r="AH51" i="42"/>
  <c r="AI51" i="42"/>
  <c r="AJ51" i="42"/>
  <c r="AK51" i="42"/>
  <c r="AL51" i="42"/>
  <c r="AM51" i="42"/>
  <c r="X52" i="42"/>
  <c r="Y52" i="42"/>
  <c r="Z52" i="42"/>
  <c r="AA52" i="42"/>
  <c r="AB52" i="42"/>
  <c r="AC52" i="42"/>
  <c r="AD52" i="42"/>
  <c r="AE52" i="42"/>
  <c r="AF52" i="42"/>
  <c r="AG52" i="42"/>
  <c r="AH52" i="42"/>
  <c r="AI52" i="42"/>
  <c r="AJ52" i="42"/>
  <c r="AK52" i="42"/>
  <c r="AL52" i="42"/>
  <c r="AM52" i="42"/>
  <c r="X53" i="42"/>
  <c r="Y53" i="42"/>
  <c r="Z53" i="42"/>
  <c r="AA53" i="42"/>
  <c r="AB53" i="42"/>
  <c r="AC53" i="42"/>
  <c r="AD53" i="42"/>
  <c r="AE53" i="42"/>
  <c r="AF53" i="42"/>
  <c r="AG53" i="42"/>
  <c r="AH53" i="42"/>
  <c r="AI53" i="42"/>
  <c r="AJ53" i="42"/>
  <c r="AK53" i="42"/>
  <c r="AL53" i="42"/>
  <c r="AM53" i="42"/>
  <c r="X54" i="42"/>
  <c r="Y54" i="42"/>
  <c r="Z54" i="42"/>
  <c r="AA54" i="42"/>
  <c r="AB54" i="42"/>
  <c r="AC54" i="42"/>
  <c r="AD54" i="42"/>
  <c r="AE54" i="42"/>
  <c r="AF54" i="42"/>
  <c r="AG54" i="42"/>
  <c r="AH54" i="42"/>
  <c r="AI54" i="42"/>
  <c r="AJ54" i="42"/>
  <c r="AK54" i="42"/>
  <c r="AL54" i="42"/>
  <c r="AM54" i="42"/>
  <c r="X55" i="42"/>
  <c r="Y55" i="42"/>
  <c r="Z55" i="42"/>
  <c r="AA55" i="42"/>
  <c r="AB55" i="42"/>
  <c r="AC55" i="42"/>
  <c r="AD55" i="42"/>
  <c r="AE55" i="42"/>
  <c r="AF55" i="42"/>
  <c r="AG55" i="42"/>
  <c r="AH55" i="42"/>
  <c r="AI55" i="42"/>
  <c r="AJ55" i="42"/>
  <c r="AK55" i="42"/>
  <c r="AL55" i="42"/>
  <c r="AM55" i="42"/>
  <c r="X56" i="42"/>
  <c r="Y56" i="42"/>
  <c r="Z56" i="42"/>
  <c r="AA56" i="42"/>
  <c r="AB56" i="42"/>
  <c r="AC56" i="42"/>
  <c r="AD56" i="42"/>
  <c r="AE56" i="42"/>
  <c r="AF56" i="42"/>
  <c r="AG56" i="42"/>
  <c r="AH56" i="42"/>
  <c r="AI56" i="42"/>
  <c r="AJ56" i="42"/>
  <c r="AK56" i="42"/>
  <c r="AL56" i="42"/>
  <c r="AM56" i="42"/>
  <c r="X57" i="42"/>
  <c r="Y57" i="42"/>
  <c r="Z57" i="42"/>
  <c r="AA57" i="42"/>
  <c r="AB57" i="42"/>
  <c r="AC57" i="42"/>
  <c r="AD57" i="42"/>
  <c r="AE57" i="42"/>
  <c r="AF57" i="42"/>
  <c r="AG57" i="42"/>
  <c r="AH57" i="42"/>
  <c r="AI57" i="42"/>
  <c r="AJ57" i="42"/>
  <c r="AK57" i="42"/>
  <c r="AL57" i="42"/>
  <c r="AM57" i="42"/>
  <c r="X58" i="42"/>
  <c r="Y58" i="42"/>
  <c r="Z58" i="42"/>
  <c r="AA58" i="42"/>
  <c r="AB58" i="42"/>
  <c r="AC58" i="42"/>
  <c r="AD58" i="42"/>
  <c r="AE58" i="42"/>
  <c r="AF58" i="42"/>
  <c r="AG58" i="42"/>
  <c r="AH58" i="42"/>
  <c r="AI58" i="42"/>
  <c r="AJ58" i="42"/>
  <c r="AK58" i="42"/>
  <c r="AL58" i="42"/>
  <c r="AM58" i="42"/>
  <c r="X59" i="42"/>
  <c r="Y59" i="42"/>
  <c r="Z59" i="42"/>
  <c r="AA59" i="42"/>
  <c r="AB59" i="42"/>
  <c r="AC59" i="42"/>
  <c r="AD59" i="42"/>
  <c r="AE59" i="42"/>
  <c r="AF59" i="42"/>
  <c r="AG59" i="42"/>
  <c r="AH59" i="42"/>
  <c r="AI59" i="42"/>
  <c r="AJ59" i="42"/>
  <c r="AK59" i="42"/>
  <c r="AL59" i="42"/>
  <c r="AM59" i="42"/>
  <c r="X60" i="42"/>
  <c r="Y60" i="42"/>
  <c r="Z60" i="42"/>
  <c r="AA60" i="42"/>
  <c r="AB60" i="42"/>
  <c r="AC60" i="42"/>
  <c r="AD60" i="42"/>
  <c r="AE60" i="42"/>
  <c r="AF60" i="42"/>
  <c r="AG60" i="42"/>
  <c r="AH60" i="42"/>
  <c r="AI60" i="42"/>
  <c r="AJ60" i="42"/>
  <c r="AK60" i="42"/>
  <c r="AL60" i="42"/>
  <c r="AM60" i="42"/>
  <c r="X61" i="42"/>
  <c r="Y61" i="42"/>
  <c r="Z61" i="42"/>
  <c r="AA61" i="42"/>
  <c r="AB61" i="42"/>
  <c r="AC61" i="42"/>
  <c r="AD61" i="42"/>
  <c r="AE61" i="42"/>
  <c r="AF61" i="42"/>
  <c r="AG61" i="42"/>
  <c r="AH61" i="42"/>
  <c r="AI61" i="42"/>
  <c r="AJ61" i="42"/>
  <c r="AK61" i="42"/>
  <c r="AL61" i="42"/>
  <c r="AM61" i="42"/>
  <c r="X62" i="42"/>
  <c r="Y62" i="42"/>
  <c r="Z62" i="42"/>
  <c r="AA62" i="42"/>
  <c r="AB62" i="42"/>
  <c r="AC62" i="42"/>
  <c r="AD62" i="42"/>
  <c r="AE62" i="42"/>
  <c r="AF62" i="42"/>
  <c r="AG62" i="42"/>
  <c r="AH62" i="42"/>
  <c r="AI62" i="42"/>
  <c r="AJ62" i="42"/>
  <c r="AK62" i="42"/>
  <c r="AL62" i="42"/>
  <c r="AM62" i="42"/>
  <c r="X63" i="42"/>
  <c r="Y63" i="42"/>
  <c r="Z63" i="42"/>
  <c r="AA63" i="42"/>
  <c r="AB63" i="42"/>
  <c r="AC63" i="42"/>
  <c r="AD63" i="42"/>
  <c r="AE63" i="42"/>
  <c r="AF63" i="42"/>
  <c r="AG63" i="42"/>
  <c r="AH63" i="42"/>
  <c r="AI63" i="42"/>
  <c r="AJ63" i="42"/>
  <c r="AK63" i="42"/>
  <c r="AL63" i="42"/>
  <c r="AM63" i="42"/>
  <c r="X64" i="42"/>
  <c r="Y64" i="42"/>
  <c r="Z64" i="42"/>
  <c r="AA64" i="42"/>
  <c r="AB64" i="42"/>
  <c r="AC64" i="42"/>
  <c r="AD64" i="42"/>
  <c r="AE64" i="42"/>
  <c r="AF64" i="42"/>
  <c r="AG64" i="42"/>
  <c r="AH64" i="42"/>
  <c r="AI64" i="42"/>
  <c r="AJ64" i="42"/>
  <c r="AK64" i="42"/>
  <c r="AL64" i="42"/>
  <c r="AM64" i="42"/>
  <c r="X65" i="42"/>
  <c r="Y65" i="42"/>
  <c r="Z65" i="42"/>
  <c r="AA65" i="42"/>
  <c r="AB65" i="42"/>
  <c r="AC65" i="42"/>
  <c r="AD65" i="42"/>
  <c r="AE65" i="42"/>
  <c r="AF65" i="42"/>
  <c r="AG65" i="42"/>
  <c r="AH65" i="42"/>
  <c r="AI65" i="42"/>
  <c r="AJ65" i="42"/>
  <c r="AK65" i="42"/>
  <c r="AL65" i="42"/>
  <c r="AM65" i="42"/>
  <c r="X66" i="42"/>
  <c r="Y66" i="42"/>
  <c r="Z66" i="42"/>
  <c r="AA66" i="42"/>
  <c r="AB66" i="42"/>
  <c r="AC66" i="42"/>
  <c r="AD66" i="42"/>
  <c r="AE66" i="42"/>
  <c r="AF66" i="42"/>
  <c r="AG66" i="42"/>
  <c r="AH66" i="42"/>
  <c r="AI66" i="42"/>
  <c r="AJ66" i="42"/>
  <c r="AK66" i="42"/>
  <c r="AL66" i="42"/>
  <c r="AM66" i="42"/>
  <c r="X67" i="42"/>
  <c r="Y67" i="42"/>
  <c r="Z67" i="42"/>
  <c r="AA67" i="42"/>
  <c r="AB67" i="42"/>
  <c r="AC67" i="42"/>
  <c r="AD67" i="42"/>
  <c r="AE67" i="42"/>
  <c r="AF67" i="42"/>
  <c r="AG67" i="42"/>
  <c r="AH67" i="42"/>
  <c r="AI67" i="42"/>
  <c r="AJ67" i="42"/>
  <c r="AK67" i="42"/>
  <c r="AL67" i="42"/>
  <c r="AM67" i="42"/>
  <c r="X68" i="42"/>
  <c r="Y68" i="42"/>
  <c r="Z68" i="42"/>
  <c r="AA68" i="42"/>
  <c r="AB68" i="42"/>
  <c r="AC68" i="42"/>
  <c r="AD68" i="42"/>
  <c r="AE68" i="42"/>
  <c r="AF68" i="42"/>
  <c r="AG68" i="42"/>
  <c r="AH68" i="42"/>
  <c r="AI68" i="42"/>
  <c r="AJ68" i="42"/>
  <c r="AK68" i="42"/>
  <c r="AL68" i="42"/>
  <c r="AM68" i="42"/>
  <c r="X69" i="42"/>
  <c r="Y69" i="42"/>
  <c r="Z69" i="42"/>
  <c r="AA69" i="42"/>
  <c r="AB69" i="42"/>
  <c r="AC69" i="42"/>
  <c r="AD69" i="42"/>
  <c r="AE69" i="42"/>
  <c r="AF69" i="42"/>
  <c r="AG69" i="42"/>
  <c r="AH69" i="42"/>
  <c r="AI69" i="42"/>
  <c r="AJ69" i="42"/>
  <c r="AK69" i="42"/>
  <c r="AL69" i="42"/>
  <c r="AM69" i="42"/>
  <c r="AM6" i="42"/>
  <c r="AL6" i="42"/>
  <c r="AK6" i="42"/>
  <c r="AJ6" i="42"/>
  <c r="AI6" i="42"/>
  <c r="AH6" i="42"/>
  <c r="AG6" i="42"/>
  <c r="AF6" i="42"/>
  <c r="AE6" i="42"/>
  <c r="AD6" i="42"/>
  <c r="AC6" i="42"/>
  <c r="AB6" i="42"/>
  <c r="AA6" i="42"/>
  <c r="Z6" i="42"/>
  <c r="Y6" i="42"/>
  <c r="X6" i="42"/>
  <c r="U69" i="41"/>
  <c r="T69" i="41"/>
  <c r="S69" i="41"/>
  <c r="R69" i="41"/>
  <c r="Q69" i="41"/>
  <c r="P69" i="41"/>
  <c r="O69" i="41"/>
  <c r="U68" i="41"/>
  <c r="T68" i="41"/>
  <c r="S68" i="41"/>
  <c r="R68" i="41"/>
  <c r="Q68" i="41"/>
  <c r="P68" i="41"/>
  <c r="O68" i="41"/>
  <c r="U67" i="41"/>
  <c r="T67" i="41"/>
  <c r="S67" i="41"/>
  <c r="R67" i="41"/>
  <c r="Q67" i="41"/>
  <c r="P67" i="41"/>
  <c r="O67" i="41"/>
  <c r="U66" i="41"/>
  <c r="T66" i="41"/>
  <c r="S66" i="41"/>
  <c r="R66" i="41"/>
  <c r="Q66" i="41"/>
  <c r="P66" i="41"/>
  <c r="O66" i="41"/>
  <c r="U65" i="41"/>
  <c r="T65" i="41"/>
  <c r="S65" i="41"/>
  <c r="R65" i="41"/>
  <c r="Q65" i="41"/>
  <c r="P65" i="41"/>
  <c r="O65" i="41"/>
  <c r="U64" i="41"/>
  <c r="T64" i="41"/>
  <c r="S64" i="41"/>
  <c r="R64" i="41"/>
  <c r="Q64" i="41"/>
  <c r="P64" i="41"/>
  <c r="O64" i="41"/>
  <c r="U63" i="41"/>
  <c r="T63" i="41"/>
  <c r="S63" i="41"/>
  <c r="R63" i="41"/>
  <c r="Q63" i="41"/>
  <c r="P63" i="41"/>
  <c r="O63" i="41"/>
  <c r="U62" i="41"/>
  <c r="T62" i="41"/>
  <c r="S62" i="41"/>
  <c r="R62" i="41"/>
  <c r="Q62" i="41"/>
  <c r="P62" i="41"/>
  <c r="O62" i="41"/>
  <c r="U61" i="41"/>
  <c r="T61" i="41"/>
  <c r="S61" i="41"/>
  <c r="R61" i="41"/>
  <c r="Q61" i="41"/>
  <c r="P61" i="41"/>
  <c r="O61" i="41"/>
  <c r="U60" i="41"/>
  <c r="T60" i="41"/>
  <c r="S60" i="41"/>
  <c r="R60" i="41"/>
  <c r="Q60" i="41"/>
  <c r="P60" i="41"/>
  <c r="O60" i="41"/>
  <c r="U59" i="41"/>
  <c r="T59" i="41"/>
  <c r="S59" i="41"/>
  <c r="R59" i="41"/>
  <c r="Q59" i="41"/>
  <c r="P59" i="41"/>
  <c r="O59" i="41"/>
  <c r="U58" i="41"/>
  <c r="T58" i="41"/>
  <c r="S58" i="41"/>
  <c r="R58" i="41"/>
  <c r="Q58" i="41"/>
  <c r="P58" i="41"/>
  <c r="O58" i="41"/>
  <c r="U57" i="41"/>
  <c r="T57" i="41"/>
  <c r="S57" i="41"/>
  <c r="R57" i="41"/>
  <c r="Q57" i="41"/>
  <c r="P57" i="41"/>
  <c r="O57" i="41"/>
  <c r="U56" i="41"/>
  <c r="T56" i="41"/>
  <c r="S56" i="41"/>
  <c r="R56" i="41"/>
  <c r="Q56" i="41"/>
  <c r="P56" i="41"/>
  <c r="O56" i="41"/>
  <c r="U55" i="41"/>
  <c r="T55" i="41"/>
  <c r="S55" i="41"/>
  <c r="R55" i="41"/>
  <c r="Q55" i="41"/>
  <c r="P55" i="41"/>
  <c r="O55" i="41"/>
  <c r="U54" i="41"/>
  <c r="T54" i="41"/>
  <c r="S54" i="41"/>
  <c r="R54" i="41"/>
  <c r="Q54" i="41"/>
  <c r="P54" i="41"/>
  <c r="O54" i="41"/>
  <c r="U53" i="41"/>
  <c r="T53" i="41"/>
  <c r="S53" i="41"/>
  <c r="R53" i="41"/>
  <c r="Q53" i="41"/>
  <c r="P53" i="41"/>
  <c r="O53" i="41"/>
  <c r="U52" i="41"/>
  <c r="T52" i="41"/>
  <c r="S52" i="41"/>
  <c r="R52" i="41"/>
  <c r="Q52" i="41"/>
  <c r="P52" i="41"/>
  <c r="O52" i="41"/>
  <c r="U51" i="41"/>
  <c r="T51" i="41"/>
  <c r="S51" i="41"/>
  <c r="R51" i="41"/>
  <c r="Q51" i="41"/>
  <c r="P51" i="41"/>
  <c r="O51" i="41"/>
  <c r="U50" i="41"/>
  <c r="T50" i="41"/>
  <c r="S50" i="41"/>
  <c r="R50" i="41"/>
  <c r="Q50" i="41"/>
  <c r="P50" i="41"/>
  <c r="O50" i="41"/>
  <c r="U49" i="41"/>
  <c r="T49" i="41"/>
  <c r="S49" i="41"/>
  <c r="R49" i="41"/>
  <c r="Q49" i="41"/>
  <c r="P49" i="41"/>
  <c r="O49" i="41"/>
  <c r="U48" i="41"/>
  <c r="T48" i="41"/>
  <c r="S48" i="41"/>
  <c r="R48" i="41"/>
  <c r="Q48" i="41"/>
  <c r="P48" i="41"/>
  <c r="O48" i="41"/>
  <c r="U47" i="41"/>
  <c r="T47" i="41"/>
  <c r="S47" i="41"/>
  <c r="R47" i="41"/>
  <c r="Q47" i="41"/>
  <c r="P47" i="41"/>
  <c r="O47" i="41"/>
  <c r="U46" i="41"/>
  <c r="T46" i="41"/>
  <c r="S46" i="41"/>
  <c r="R46" i="41"/>
  <c r="Q46" i="41"/>
  <c r="P46" i="41"/>
  <c r="O46" i="41"/>
  <c r="U45" i="41"/>
  <c r="T45" i="41"/>
  <c r="S45" i="41"/>
  <c r="R45" i="41"/>
  <c r="Q45" i="41"/>
  <c r="P45" i="41"/>
  <c r="O45" i="41"/>
  <c r="U44" i="41"/>
  <c r="T44" i="41"/>
  <c r="S44" i="41"/>
  <c r="R44" i="41"/>
  <c r="Q44" i="41"/>
  <c r="P44" i="41"/>
  <c r="O44" i="41"/>
  <c r="U43" i="41"/>
  <c r="T43" i="41"/>
  <c r="S43" i="41"/>
  <c r="R43" i="41"/>
  <c r="Q43" i="41"/>
  <c r="P43" i="41"/>
  <c r="O43" i="41"/>
  <c r="U42" i="41"/>
  <c r="T42" i="41"/>
  <c r="S42" i="41"/>
  <c r="R42" i="41"/>
  <c r="Q42" i="41"/>
  <c r="P42" i="41"/>
  <c r="O42" i="41"/>
  <c r="U41" i="41"/>
  <c r="T41" i="41"/>
  <c r="S41" i="41"/>
  <c r="R41" i="41"/>
  <c r="Q41" i="41"/>
  <c r="P41" i="41"/>
  <c r="O41" i="41"/>
  <c r="U40" i="41"/>
  <c r="T40" i="41"/>
  <c r="S40" i="41"/>
  <c r="R40" i="41"/>
  <c r="Q40" i="41"/>
  <c r="P40" i="41"/>
  <c r="O40" i="41"/>
  <c r="U39" i="41"/>
  <c r="T39" i="41"/>
  <c r="S39" i="41"/>
  <c r="R39" i="41"/>
  <c r="Q39" i="41"/>
  <c r="P39" i="41"/>
  <c r="O39" i="41"/>
  <c r="U38" i="41"/>
  <c r="T38" i="41"/>
  <c r="S38" i="41"/>
  <c r="R38" i="41"/>
  <c r="Q38" i="41"/>
  <c r="P38" i="41"/>
  <c r="O38" i="41"/>
  <c r="U37" i="41"/>
  <c r="T37" i="41"/>
  <c r="S37" i="41"/>
  <c r="R37" i="41"/>
  <c r="Q37" i="41"/>
  <c r="P37" i="41"/>
  <c r="O37" i="41"/>
  <c r="U36" i="41"/>
  <c r="T36" i="41"/>
  <c r="S36" i="41"/>
  <c r="R36" i="41"/>
  <c r="Q36" i="41"/>
  <c r="P36" i="41"/>
  <c r="O36" i="41"/>
  <c r="U35" i="41"/>
  <c r="T35" i="41"/>
  <c r="S35" i="41"/>
  <c r="R35" i="41"/>
  <c r="Q35" i="41"/>
  <c r="P35" i="41"/>
  <c r="O35" i="41"/>
  <c r="U34" i="41"/>
  <c r="T34" i="41"/>
  <c r="S34" i="41"/>
  <c r="R34" i="41"/>
  <c r="Q34" i="41"/>
  <c r="P34" i="41"/>
  <c r="O34" i="41"/>
  <c r="U33" i="41"/>
  <c r="T33" i="41"/>
  <c r="S33" i="41"/>
  <c r="R33" i="41"/>
  <c r="Q33" i="41"/>
  <c r="P33" i="41"/>
  <c r="O33" i="41"/>
  <c r="U32" i="41"/>
  <c r="T32" i="41"/>
  <c r="S32" i="41"/>
  <c r="R32" i="41"/>
  <c r="Q32" i="41"/>
  <c r="P32" i="41"/>
  <c r="O32" i="41"/>
  <c r="U31" i="41"/>
  <c r="T31" i="41"/>
  <c r="S31" i="41"/>
  <c r="R31" i="41"/>
  <c r="Q31" i="41"/>
  <c r="P31" i="41"/>
  <c r="O31" i="41"/>
  <c r="U30" i="41"/>
  <c r="T30" i="41"/>
  <c r="S30" i="41"/>
  <c r="R30" i="41"/>
  <c r="Q30" i="41"/>
  <c r="P30" i="41"/>
  <c r="O30" i="41"/>
  <c r="U29" i="41"/>
  <c r="T29" i="41"/>
  <c r="S29" i="41"/>
  <c r="R29" i="41"/>
  <c r="Q29" i="41"/>
  <c r="P29" i="41"/>
  <c r="O29" i="41"/>
  <c r="U28" i="41"/>
  <c r="T28" i="41"/>
  <c r="S28" i="41"/>
  <c r="R28" i="41"/>
  <c r="Q28" i="41"/>
  <c r="P28" i="41"/>
  <c r="O28" i="41"/>
  <c r="U27" i="41"/>
  <c r="T27" i="41"/>
  <c r="S27" i="41"/>
  <c r="R27" i="41"/>
  <c r="Q27" i="41"/>
  <c r="P27" i="41"/>
  <c r="O27" i="41"/>
  <c r="U26" i="41"/>
  <c r="T26" i="41"/>
  <c r="S26" i="41"/>
  <c r="R26" i="41"/>
  <c r="Q26" i="41"/>
  <c r="P26" i="41"/>
  <c r="O26" i="41"/>
  <c r="U25" i="41"/>
  <c r="T25" i="41"/>
  <c r="S25" i="41"/>
  <c r="R25" i="41"/>
  <c r="Q25" i="41"/>
  <c r="P25" i="41"/>
  <c r="O25" i="41"/>
  <c r="U24" i="41"/>
  <c r="T24" i="41"/>
  <c r="S24" i="41"/>
  <c r="R24" i="41"/>
  <c r="Q24" i="41"/>
  <c r="P24" i="41"/>
  <c r="O24" i="41"/>
  <c r="U23" i="41"/>
  <c r="T23" i="41"/>
  <c r="S23" i="41"/>
  <c r="R23" i="41"/>
  <c r="Q23" i="41"/>
  <c r="P23" i="41"/>
  <c r="O23" i="41"/>
  <c r="U22" i="41"/>
  <c r="T22" i="41"/>
  <c r="S22" i="41"/>
  <c r="R22" i="41"/>
  <c r="Q22" i="41"/>
  <c r="P22" i="41"/>
  <c r="O22" i="41"/>
  <c r="U21" i="41"/>
  <c r="T21" i="41"/>
  <c r="S21" i="41"/>
  <c r="R21" i="41"/>
  <c r="Q21" i="41"/>
  <c r="P21" i="41"/>
  <c r="O21" i="41"/>
  <c r="U20" i="41"/>
  <c r="T20" i="41"/>
  <c r="S20" i="41"/>
  <c r="R20" i="41"/>
  <c r="Q20" i="41"/>
  <c r="P20" i="41"/>
  <c r="O20" i="41"/>
  <c r="U19" i="41"/>
  <c r="T19" i="41"/>
  <c r="S19" i="41"/>
  <c r="R19" i="41"/>
  <c r="Q19" i="41"/>
  <c r="P19" i="41"/>
  <c r="O19" i="41"/>
  <c r="U18" i="41"/>
  <c r="T18" i="41"/>
  <c r="S18" i="41"/>
  <c r="R18" i="41"/>
  <c r="Q18" i="41"/>
  <c r="P18" i="41"/>
  <c r="O18" i="41"/>
  <c r="U17" i="41"/>
  <c r="T17" i="41"/>
  <c r="S17" i="41"/>
  <c r="R17" i="41"/>
  <c r="Q17" i="41"/>
  <c r="P17" i="41"/>
  <c r="O17" i="41"/>
  <c r="U16" i="41"/>
  <c r="T16" i="41"/>
  <c r="S16" i="41"/>
  <c r="R16" i="41"/>
  <c r="Q16" i="41"/>
  <c r="P16" i="41"/>
  <c r="O16" i="41"/>
  <c r="U15" i="41"/>
  <c r="T15" i="41"/>
  <c r="S15" i="41"/>
  <c r="R15" i="41"/>
  <c r="Q15" i="41"/>
  <c r="P15" i="41"/>
  <c r="O15" i="41"/>
  <c r="U14" i="41"/>
  <c r="T14" i="41"/>
  <c r="S14" i="41"/>
  <c r="R14" i="41"/>
  <c r="Q14" i="41"/>
  <c r="P14" i="41"/>
  <c r="O14" i="41"/>
  <c r="U13" i="41"/>
  <c r="T13" i="41"/>
  <c r="S13" i="41"/>
  <c r="R13" i="41"/>
  <c r="Q13" i="41"/>
  <c r="P13" i="41"/>
  <c r="O13" i="41"/>
  <c r="U12" i="41"/>
  <c r="T12" i="41"/>
  <c r="S12" i="41"/>
  <c r="R12" i="41"/>
  <c r="Q12" i="41"/>
  <c r="P12" i="41"/>
  <c r="O12" i="41"/>
  <c r="U11" i="41"/>
  <c r="T11" i="41"/>
  <c r="S11" i="41"/>
  <c r="R11" i="41"/>
  <c r="Q11" i="41"/>
  <c r="P11" i="41"/>
  <c r="O11" i="41"/>
  <c r="U10" i="41"/>
  <c r="T10" i="41"/>
  <c r="S10" i="41"/>
  <c r="R10" i="41"/>
  <c r="Q10" i="41"/>
  <c r="P10" i="41"/>
  <c r="O10" i="41"/>
  <c r="U9" i="41"/>
  <c r="T9" i="41"/>
  <c r="S9" i="41"/>
  <c r="R9" i="41"/>
  <c r="Q9" i="41"/>
  <c r="P9" i="41"/>
  <c r="O9" i="41"/>
  <c r="U8" i="41"/>
  <c r="T8" i="41"/>
  <c r="S8" i="41"/>
  <c r="R8" i="41"/>
  <c r="Q8" i="41"/>
  <c r="P8" i="41"/>
  <c r="O8" i="41"/>
  <c r="U7" i="41"/>
  <c r="T7" i="41"/>
  <c r="S7" i="41"/>
  <c r="R7" i="41"/>
  <c r="Q7" i="41"/>
  <c r="P7" i="41"/>
  <c r="O7" i="41"/>
  <c r="U6" i="41"/>
  <c r="T6" i="41"/>
  <c r="S6" i="41"/>
  <c r="R6" i="41"/>
  <c r="Q6" i="41"/>
  <c r="P6" i="41"/>
  <c r="O6" i="41"/>
  <c r="AA69" i="39"/>
  <c r="Z69" i="39"/>
  <c r="Y69" i="39"/>
  <c r="X69" i="39"/>
  <c r="W69" i="39"/>
  <c r="V69" i="39"/>
  <c r="U69" i="39"/>
  <c r="T69" i="39"/>
  <c r="S69" i="39"/>
  <c r="R69" i="39"/>
  <c r="AA68" i="39"/>
  <c r="Z68" i="39"/>
  <c r="Y68" i="39"/>
  <c r="X68" i="39"/>
  <c r="W68" i="39"/>
  <c r="V68" i="39"/>
  <c r="U68" i="39"/>
  <c r="T68" i="39"/>
  <c r="S68" i="39"/>
  <c r="R68" i="39"/>
  <c r="AA67" i="39"/>
  <c r="Z67" i="39"/>
  <c r="Y67" i="39"/>
  <c r="X67" i="39"/>
  <c r="W67" i="39"/>
  <c r="V67" i="39"/>
  <c r="U67" i="39"/>
  <c r="T67" i="39"/>
  <c r="S67" i="39"/>
  <c r="R67" i="39"/>
  <c r="AA66" i="39"/>
  <c r="Z66" i="39"/>
  <c r="Y66" i="39"/>
  <c r="X66" i="39"/>
  <c r="W66" i="39"/>
  <c r="V66" i="39"/>
  <c r="U66" i="39"/>
  <c r="T66" i="39"/>
  <c r="S66" i="39"/>
  <c r="R66" i="39"/>
  <c r="AA65" i="39"/>
  <c r="Z65" i="39"/>
  <c r="Y65" i="39"/>
  <c r="X65" i="39"/>
  <c r="W65" i="39"/>
  <c r="V65" i="39"/>
  <c r="U65" i="39"/>
  <c r="T65" i="39"/>
  <c r="S65" i="39"/>
  <c r="R65" i="39"/>
  <c r="AA64" i="39"/>
  <c r="Z64" i="39"/>
  <c r="Y64" i="39"/>
  <c r="X64" i="39"/>
  <c r="W64" i="39"/>
  <c r="V64" i="39"/>
  <c r="U64" i="39"/>
  <c r="T64" i="39"/>
  <c r="S64" i="39"/>
  <c r="R64" i="39"/>
  <c r="AA63" i="39"/>
  <c r="Z63" i="39"/>
  <c r="Y63" i="39"/>
  <c r="X63" i="39"/>
  <c r="W63" i="39"/>
  <c r="V63" i="39"/>
  <c r="U63" i="39"/>
  <c r="T63" i="39"/>
  <c r="S63" i="39"/>
  <c r="R63" i="39"/>
  <c r="AA62" i="39"/>
  <c r="Z62" i="39"/>
  <c r="Y62" i="39"/>
  <c r="X62" i="39"/>
  <c r="W62" i="39"/>
  <c r="V62" i="39"/>
  <c r="U62" i="39"/>
  <c r="T62" i="39"/>
  <c r="S62" i="39"/>
  <c r="R62" i="39"/>
  <c r="AA61" i="39"/>
  <c r="Z61" i="39"/>
  <c r="Y61" i="39"/>
  <c r="X61" i="39"/>
  <c r="W61" i="39"/>
  <c r="V61" i="39"/>
  <c r="U61" i="39"/>
  <c r="T61" i="39"/>
  <c r="S61" i="39"/>
  <c r="R61" i="39"/>
  <c r="AA60" i="39"/>
  <c r="Z60" i="39"/>
  <c r="Y60" i="39"/>
  <c r="X60" i="39"/>
  <c r="W60" i="39"/>
  <c r="V60" i="39"/>
  <c r="U60" i="39"/>
  <c r="T60" i="39"/>
  <c r="S60" i="39"/>
  <c r="R60" i="39"/>
  <c r="AA59" i="39"/>
  <c r="Z59" i="39"/>
  <c r="Y59" i="39"/>
  <c r="X59" i="39"/>
  <c r="W59" i="39"/>
  <c r="V59" i="39"/>
  <c r="U59" i="39"/>
  <c r="T59" i="39"/>
  <c r="S59" i="39"/>
  <c r="R59" i="39"/>
  <c r="AA58" i="39"/>
  <c r="Z58" i="39"/>
  <c r="Y58" i="39"/>
  <c r="X58" i="39"/>
  <c r="W58" i="39"/>
  <c r="V58" i="39"/>
  <c r="U58" i="39"/>
  <c r="T58" i="39"/>
  <c r="S58" i="39"/>
  <c r="R58" i="39"/>
  <c r="AA57" i="39"/>
  <c r="Z57" i="39"/>
  <c r="Y57" i="39"/>
  <c r="X57" i="39"/>
  <c r="W57" i="39"/>
  <c r="V57" i="39"/>
  <c r="U57" i="39"/>
  <c r="T57" i="39"/>
  <c r="S57" i="39"/>
  <c r="R57" i="39"/>
  <c r="AA56" i="39"/>
  <c r="Z56" i="39"/>
  <c r="Y56" i="39"/>
  <c r="X56" i="39"/>
  <c r="W56" i="39"/>
  <c r="V56" i="39"/>
  <c r="U56" i="39"/>
  <c r="T56" i="39"/>
  <c r="S56" i="39"/>
  <c r="R56" i="39"/>
  <c r="AA55" i="39"/>
  <c r="Z55" i="39"/>
  <c r="Y55" i="39"/>
  <c r="X55" i="39"/>
  <c r="W55" i="39"/>
  <c r="V55" i="39"/>
  <c r="U55" i="39"/>
  <c r="T55" i="39"/>
  <c r="S55" i="39"/>
  <c r="R55" i="39"/>
  <c r="AA54" i="39"/>
  <c r="Z54" i="39"/>
  <c r="Y54" i="39"/>
  <c r="X54" i="39"/>
  <c r="W54" i="39"/>
  <c r="V54" i="39"/>
  <c r="U54" i="39"/>
  <c r="T54" i="39"/>
  <c r="S54" i="39"/>
  <c r="R54" i="39"/>
  <c r="AA53" i="39"/>
  <c r="Z53" i="39"/>
  <c r="Y53" i="39"/>
  <c r="X53" i="39"/>
  <c r="W53" i="39"/>
  <c r="V53" i="39"/>
  <c r="U53" i="39"/>
  <c r="T53" i="39"/>
  <c r="S53" i="39"/>
  <c r="R53" i="39"/>
  <c r="AA52" i="39"/>
  <c r="Z52" i="39"/>
  <c r="Y52" i="39"/>
  <c r="X52" i="39"/>
  <c r="W52" i="39"/>
  <c r="V52" i="39"/>
  <c r="U52" i="39"/>
  <c r="T52" i="39"/>
  <c r="S52" i="39"/>
  <c r="R52" i="39"/>
  <c r="AA51" i="39"/>
  <c r="Z51" i="39"/>
  <c r="Y51" i="39"/>
  <c r="X51" i="39"/>
  <c r="W51" i="39"/>
  <c r="V51" i="39"/>
  <c r="U51" i="39"/>
  <c r="T51" i="39"/>
  <c r="S51" i="39"/>
  <c r="R51" i="39"/>
  <c r="AA50" i="39"/>
  <c r="Z50" i="39"/>
  <c r="Y50" i="39"/>
  <c r="X50" i="39"/>
  <c r="W50" i="39"/>
  <c r="V50" i="39"/>
  <c r="U50" i="39"/>
  <c r="T50" i="39"/>
  <c r="S50" i="39"/>
  <c r="R50" i="39"/>
  <c r="AA49" i="39"/>
  <c r="Z49" i="39"/>
  <c r="Y49" i="39"/>
  <c r="X49" i="39"/>
  <c r="W49" i="39"/>
  <c r="V49" i="39"/>
  <c r="U49" i="39"/>
  <c r="T49" i="39"/>
  <c r="S49" i="39"/>
  <c r="R49" i="39"/>
  <c r="AA48" i="39"/>
  <c r="Z48" i="39"/>
  <c r="Y48" i="39"/>
  <c r="X48" i="39"/>
  <c r="W48" i="39"/>
  <c r="V48" i="39"/>
  <c r="U48" i="39"/>
  <c r="T48" i="39"/>
  <c r="S48" i="39"/>
  <c r="R48" i="39"/>
  <c r="AA47" i="39"/>
  <c r="Z47" i="39"/>
  <c r="Y47" i="39"/>
  <c r="X47" i="39"/>
  <c r="W47" i="39"/>
  <c r="V47" i="39"/>
  <c r="U47" i="39"/>
  <c r="T47" i="39"/>
  <c r="S47" i="39"/>
  <c r="R47" i="39"/>
  <c r="AA46" i="39"/>
  <c r="Z46" i="39"/>
  <c r="Y46" i="39"/>
  <c r="X46" i="39"/>
  <c r="W46" i="39"/>
  <c r="V46" i="39"/>
  <c r="U46" i="39"/>
  <c r="T46" i="39"/>
  <c r="S46" i="39"/>
  <c r="R46" i="39"/>
  <c r="AA45" i="39"/>
  <c r="Z45" i="39"/>
  <c r="Y45" i="39"/>
  <c r="X45" i="39"/>
  <c r="W45" i="39"/>
  <c r="V45" i="39"/>
  <c r="U45" i="39"/>
  <c r="T45" i="39"/>
  <c r="S45" i="39"/>
  <c r="R45" i="39"/>
  <c r="AA44" i="39"/>
  <c r="Z44" i="39"/>
  <c r="Y44" i="39"/>
  <c r="X44" i="39"/>
  <c r="W44" i="39"/>
  <c r="V44" i="39"/>
  <c r="U44" i="39"/>
  <c r="T44" i="39"/>
  <c r="S44" i="39"/>
  <c r="R44" i="39"/>
  <c r="AA43" i="39"/>
  <c r="Z43" i="39"/>
  <c r="Y43" i="39"/>
  <c r="X43" i="39"/>
  <c r="W43" i="39"/>
  <c r="V43" i="39"/>
  <c r="U43" i="39"/>
  <c r="T43" i="39"/>
  <c r="S43" i="39"/>
  <c r="R43" i="39"/>
  <c r="AA42" i="39"/>
  <c r="Z42" i="39"/>
  <c r="Y42" i="39"/>
  <c r="X42" i="39"/>
  <c r="W42" i="39"/>
  <c r="V42" i="39"/>
  <c r="U42" i="39"/>
  <c r="T42" i="39"/>
  <c r="S42" i="39"/>
  <c r="R42" i="39"/>
  <c r="AA41" i="39"/>
  <c r="Z41" i="39"/>
  <c r="Y41" i="39"/>
  <c r="X41" i="39"/>
  <c r="W41" i="39"/>
  <c r="V41" i="39"/>
  <c r="U41" i="39"/>
  <c r="T41" i="39"/>
  <c r="S41" i="39"/>
  <c r="R41" i="39"/>
  <c r="AA40" i="39"/>
  <c r="Z40" i="39"/>
  <c r="Y40" i="39"/>
  <c r="X40" i="39"/>
  <c r="W40" i="39"/>
  <c r="V40" i="39"/>
  <c r="U40" i="39"/>
  <c r="T40" i="39"/>
  <c r="S40" i="39"/>
  <c r="R40" i="39"/>
  <c r="AA39" i="39"/>
  <c r="Z39" i="39"/>
  <c r="Y39" i="39"/>
  <c r="X39" i="39"/>
  <c r="W39" i="39"/>
  <c r="V39" i="39"/>
  <c r="U39" i="39"/>
  <c r="T39" i="39"/>
  <c r="S39" i="39"/>
  <c r="R39" i="39"/>
  <c r="AA38" i="39"/>
  <c r="Z38" i="39"/>
  <c r="Y38" i="39"/>
  <c r="X38" i="39"/>
  <c r="W38" i="39"/>
  <c r="V38" i="39"/>
  <c r="U38" i="39"/>
  <c r="T38" i="39"/>
  <c r="S38" i="39"/>
  <c r="R38" i="39"/>
  <c r="AA37" i="39"/>
  <c r="Z37" i="39"/>
  <c r="Y37" i="39"/>
  <c r="X37" i="39"/>
  <c r="W37" i="39"/>
  <c r="V37" i="39"/>
  <c r="U37" i="39"/>
  <c r="T37" i="39"/>
  <c r="S37" i="39"/>
  <c r="R37" i="39"/>
  <c r="AA36" i="39"/>
  <c r="Z36" i="39"/>
  <c r="Y36" i="39"/>
  <c r="X36" i="39"/>
  <c r="W36" i="39"/>
  <c r="V36" i="39"/>
  <c r="U36" i="39"/>
  <c r="T36" i="39"/>
  <c r="S36" i="39"/>
  <c r="R36" i="39"/>
  <c r="AA35" i="39"/>
  <c r="Z35" i="39"/>
  <c r="Y35" i="39"/>
  <c r="X35" i="39"/>
  <c r="W35" i="39"/>
  <c r="V35" i="39"/>
  <c r="U35" i="39"/>
  <c r="T35" i="39"/>
  <c r="S35" i="39"/>
  <c r="R35" i="39"/>
  <c r="AA34" i="39"/>
  <c r="Z34" i="39"/>
  <c r="Y34" i="39"/>
  <c r="X34" i="39"/>
  <c r="W34" i="39"/>
  <c r="V34" i="39"/>
  <c r="U34" i="39"/>
  <c r="T34" i="39"/>
  <c r="S34" i="39"/>
  <c r="R34" i="39"/>
  <c r="AA33" i="39"/>
  <c r="Z33" i="39"/>
  <c r="Y33" i="39"/>
  <c r="X33" i="39"/>
  <c r="W33" i="39"/>
  <c r="V33" i="39"/>
  <c r="U33" i="39"/>
  <c r="T33" i="39"/>
  <c r="S33" i="39"/>
  <c r="R33" i="39"/>
  <c r="AA32" i="39"/>
  <c r="Z32" i="39"/>
  <c r="Y32" i="39"/>
  <c r="X32" i="39"/>
  <c r="W32" i="39"/>
  <c r="V32" i="39"/>
  <c r="U32" i="39"/>
  <c r="T32" i="39"/>
  <c r="S32" i="39"/>
  <c r="R32" i="39"/>
  <c r="AA31" i="39"/>
  <c r="Z31" i="39"/>
  <c r="Y31" i="39"/>
  <c r="X31" i="39"/>
  <c r="W31" i="39"/>
  <c r="V31" i="39"/>
  <c r="U31" i="39"/>
  <c r="T31" i="39"/>
  <c r="S31" i="39"/>
  <c r="R31" i="39"/>
  <c r="AA30" i="39"/>
  <c r="Z30" i="39"/>
  <c r="Y30" i="39"/>
  <c r="X30" i="39"/>
  <c r="W30" i="39"/>
  <c r="V30" i="39"/>
  <c r="U30" i="39"/>
  <c r="T30" i="39"/>
  <c r="S30" i="39"/>
  <c r="R30" i="39"/>
  <c r="AA29" i="39"/>
  <c r="Z29" i="39"/>
  <c r="Y29" i="39"/>
  <c r="X29" i="39"/>
  <c r="W29" i="39"/>
  <c r="V29" i="39"/>
  <c r="U29" i="39"/>
  <c r="T29" i="39"/>
  <c r="S29" i="39"/>
  <c r="R29" i="39"/>
  <c r="AA28" i="39"/>
  <c r="Z28" i="39"/>
  <c r="Y28" i="39"/>
  <c r="X28" i="39"/>
  <c r="W28" i="39"/>
  <c r="V28" i="39"/>
  <c r="U28" i="39"/>
  <c r="T28" i="39"/>
  <c r="S28" i="39"/>
  <c r="R28" i="39"/>
  <c r="AA27" i="39"/>
  <c r="Z27" i="39"/>
  <c r="Y27" i="39"/>
  <c r="X27" i="39"/>
  <c r="W27" i="39"/>
  <c r="V27" i="39"/>
  <c r="U27" i="39"/>
  <c r="T27" i="39"/>
  <c r="S27" i="39"/>
  <c r="R27" i="39"/>
  <c r="AA26" i="39"/>
  <c r="Z26" i="39"/>
  <c r="Y26" i="39"/>
  <c r="X26" i="39"/>
  <c r="W26" i="39"/>
  <c r="V26" i="39"/>
  <c r="U26" i="39"/>
  <c r="T26" i="39"/>
  <c r="S26" i="39"/>
  <c r="R26" i="39"/>
  <c r="AA25" i="39"/>
  <c r="Z25" i="39"/>
  <c r="Y25" i="39"/>
  <c r="X25" i="39"/>
  <c r="W25" i="39"/>
  <c r="V25" i="39"/>
  <c r="U25" i="39"/>
  <c r="T25" i="39"/>
  <c r="S25" i="39"/>
  <c r="R25" i="39"/>
  <c r="AA24" i="39"/>
  <c r="Z24" i="39"/>
  <c r="Y24" i="39"/>
  <c r="X24" i="39"/>
  <c r="W24" i="39"/>
  <c r="V24" i="39"/>
  <c r="U24" i="39"/>
  <c r="T24" i="39"/>
  <c r="S24" i="39"/>
  <c r="R24" i="39"/>
  <c r="AA23" i="39"/>
  <c r="Z23" i="39"/>
  <c r="Y23" i="39"/>
  <c r="X23" i="39"/>
  <c r="W23" i="39"/>
  <c r="V23" i="39"/>
  <c r="U23" i="39"/>
  <c r="T23" i="39"/>
  <c r="S23" i="39"/>
  <c r="R23" i="39"/>
  <c r="AA22" i="39"/>
  <c r="Z22" i="39"/>
  <c r="Y22" i="39"/>
  <c r="X22" i="39"/>
  <c r="W22" i="39"/>
  <c r="V22" i="39"/>
  <c r="U22" i="39"/>
  <c r="T22" i="39"/>
  <c r="S22" i="39"/>
  <c r="R22" i="39"/>
  <c r="AA21" i="39"/>
  <c r="Z21" i="39"/>
  <c r="Y21" i="39"/>
  <c r="X21" i="39"/>
  <c r="W21" i="39"/>
  <c r="V21" i="39"/>
  <c r="U21" i="39"/>
  <c r="T21" i="39"/>
  <c r="S21" i="39"/>
  <c r="R21" i="39"/>
  <c r="AA20" i="39"/>
  <c r="Z20" i="39"/>
  <c r="Y20" i="39"/>
  <c r="X20" i="39"/>
  <c r="W20" i="39"/>
  <c r="V20" i="39"/>
  <c r="U20" i="39"/>
  <c r="T20" i="39"/>
  <c r="S20" i="39"/>
  <c r="R20" i="39"/>
  <c r="AA19" i="39"/>
  <c r="Z19" i="39"/>
  <c r="Y19" i="39"/>
  <c r="X19" i="39"/>
  <c r="W19" i="39"/>
  <c r="V19" i="39"/>
  <c r="U19" i="39"/>
  <c r="T19" i="39"/>
  <c r="S19" i="39"/>
  <c r="R19" i="39"/>
  <c r="AA18" i="39"/>
  <c r="Z18" i="39"/>
  <c r="Y18" i="39"/>
  <c r="X18" i="39"/>
  <c r="W18" i="39"/>
  <c r="V18" i="39"/>
  <c r="U18" i="39"/>
  <c r="T18" i="39"/>
  <c r="S18" i="39"/>
  <c r="R18" i="39"/>
  <c r="AA17" i="39"/>
  <c r="Z17" i="39"/>
  <c r="Y17" i="39"/>
  <c r="X17" i="39"/>
  <c r="W17" i="39"/>
  <c r="V17" i="39"/>
  <c r="U17" i="39"/>
  <c r="T17" i="39"/>
  <c r="S17" i="39"/>
  <c r="R17" i="39"/>
  <c r="AA16" i="39"/>
  <c r="Z16" i="39"/>
  <c r="Y16" i="39"/>
  <c r="X16" i="39"/>
  <c r="W16" i="39"/>
  <c r="V16" i="39"/>
  <c r="U16" i="39"/>
  <c r="T16" i="39"/>
  <c r="S16" i="39"/>
  <c r="R16" i="39"/>
  <c r="AA15" i="39"/>
  <c r="Z15" i="39"/>
  <c r="Y15" i="39"/>
  <c r="X15" i="39"/>
  <c r="W15" i="39"/>
  <c r="V15" i="39"/>
  <c r="U15" i="39"/>
  <c r="T15" i="39"/>
  <c r="S15" i="39"/>
  <c r="R15" i="39"/>
  <c r="AA14" i="39"/>
  <c r="Z14" i="39"/>
  <c r="Y14" i="39"/>
  <c r="X14" i="39"/>
  <c r="W14" i="39"/>
  <c r="V14" i="39"/>
  <c r="U14" i="39"/>
  <c r="T14" i="39"/>
  <c r="S14" i="39"/>
  <c r="R14" i="39"/>
  <c r="AA13" i="39"/>
  <c r="Z13" i="39"/>
  <c r="Y13" i="39"/>
  <c r="X13" i="39"/>
  <c r="W13" i="39"/>
  <c r="V13" i="39"/>
  <c r="U13" i="39"/>
  <c r="T13" i="39"/>
  <c r="S13" i="39"/>
  <c r="R13" i="39"/>
  <c r="AA12" i="39"/>
  <c r="Z12" i="39"/>
  <c r="Y12" i="39"/>
  <c r="X12" i="39"/>
  <c r="W12" i="39"/>
  <c r="V12" i="39"/>
  <c r="U12" i="39"/>
  <c r="T12" i="39"/>
  <c r="S12" i="39"/>
  <c r="R12" i="39"/>
  <c r="AA11" i="39"/>
  <c r="Z11" i="39"/>
  <c r="Y11" i="39"/>
  <c r="X11" i="39"/>
  <c r="W11" i="39"/>
  <c r="V11" i="39"/>
  <c r="U11" i="39"/>
  <c r="T11" i="39"/>
  <c r="S11" i="39"/>
  <c r="R11" i="39"/>
  <c r="AA10" i="39"/>
  <c r="Z10" i="39"/>
  <c r="Y10" i="39"/>
  <c r="X10" i="39"/>
  <c r="W10" i="39"/>
  <c r="V10" i="39"/>
  <c r="U10" i="39"/>
  <c r="T10" i="39"/>
  <c r="S10" i="39"/>
  <c r="R10" i="39"/>
  <c r="AA9" i="39"/>
  <c r="Z9" i="39"/>
  <c r="Y9" i="39"/>
  <c r="X9" i="39"/>
  <c r="W9" i="39"/>
  <c r="V9" i="39"/>
  <c r="U9" i="39"/>
  <c r="T9" i="39"/>
  <c r="S9" i="39"/>
  <c r="R9" i="39"/>
  <c r="AA8" i="39"/>
  <c r="Z8" i="39"/>
  <c r="Y8" i="39"/>
  <c r="X8" i="39"/>
  <c r="W8" i="39"/>
  <c r="V8" i="39"/>
  <c r="U8" i="39"/>
  <c r="T8" i="39"/>
  <c r="S8" i="39"/>
  <c r="R8" i="39"/>
  <c r="AA7" i="39"/>
  <c r="Z7" i="39"/>
  <c r="Y7" i="39"/>
  <c r="X7" i="39"/>
  <c r="W7" i="39"/>
  <c r="V7" i="39"/>
  <c r="U7" i="39"/>
  <c r="T7" i="39"/>
  <c r="S7" i="39"/>
  <c r="R7" i="39"/>
  <c r="AA6" i="39"/>
  <c r="Z6" i="39"/>
  <c r="Y6" i="39"/>
  <c r="X6" i="39"/>
  <c r="W6" i="39"/>
  <c r="V6" i="39"/>
  <c r="U6" i="39"/>
  <c r="T6" i="39"/>
  <c r="S6" i="39"/>
  <c r="R6" i="39"/>
  <c r="K12" i="73"/>
  <c r="K18" i="73" s="1"/>
  <c r="I12" i="73"/>
  <c r="I18" i="73" s="1"/>
  <c r="F12" i="73"/>
  <c r="F18" i="73" s="1"/>
  <c r="E12" i="73"/>
  <c r="E18" i="73" s="1"/>
  <c r="K11" i="73"/>
  <c r="K17" i="73" s="1"/>
  <c r="J11" i="73"/>
  <c r="J17" i="73" s="1"/>
  <c r="I11" i="73"/>
  <c r="I17" i="73" s="1"/>
  <c r="H11" i="73"/>
  <c r="H17" i="73" s="1"/>
  <c r="G11" i="73"/>
  <c r="G17" i="73" s="1"/>
  <c r="F11" i="73"/>
  <c r="F17" i="73" s="1"/>
  <c r="E11" i="73"/>
  <c r="E17" i="73" s="1"/>
  <c r="D11" i="73"/>
  <c r="T6" i="72"/>
  <c r="AY6" i="72" s="1"/>
  <c r="L84" i="73" l="1"/>
  <c r="L39" i="73"/>
  <c r="L61" i="73"/>
  <c r="L14" i="73"/>
  <c r="AB70" i="38" l="1"/>
  <c r="AB69" i="38"/>
  <c r="AB68" i="38"/>
  <c r="AB67" i="38"/>
  <c r="AB66" i="38"/>
  <c r="AB65" i="38"/>
  <c r="AB64" i="38"/>
  <c r="AB63" i="38"/>
  <c r="AB62" i="38"/>
  <c r="AB61" i="38"/>
  <c r="AB60" i="38"/>
  <c r="AB59" i="38"/>
  <c r="AB58" i="38"/>
  <c r="AB57" i="38"/>
  <c r="AB56" i="38"/>
  <c r="AB55" i="38"/>
  <c r="AB54" i="38"/>
  <c r="AB53" i="38"/>
  <c r="AB52" i="38"/>
  <c r="AB51" i="38"/>
  <c r="AB50" i="38"/>
  <c r="AB49" i="38"/>
  <c r="AB48" i="38"/>
  <c r="AB47" i="38"/>
  <c r="AB46" i="38"/>
  <c r="AB45" i="38"/>
  <c r="AB44" i="38"/>
  <c r="AB43" i="38"/>
  <c r="AB42" i="38"/>
  <c r="AB41" i="38"/>
  <c r="AB40" i="38"/>
  <c r="AB39" i="38"/>
  <c r="AB38" i="38"/>
  <c r="AB37" i="38"/>
  <c r="AB36" i="38"/>
  <c r="AB35" i="38"/>
  <c r="AB34" i="38"/>
  <c r="AB33" i="38"/>
  <c r="AB32" i="38"/>
  <c r="AB31" i="38"/>
  <c r="AB30" i="38"/>
  <c r="AB29" i="38"/>
  <c r="AB28" i="38"/>
  <c r="AB27" i="38"/>
  <c r="AB26" i="38"/>
  <c r="AB25" i="38"/>
  <c r="AB24" i="38"/>
  <c r="AB23" i="38"/>
  <c r="AB22" i="38"/>
  <c r="AB21" i="38"/>
  <c r="AB20" i="38"/>
  <c r="AB19" i="38"/>
  <c r="AB18" i="38"/>
  <c r="AB17" i="38"/>
  <c r="AB16" i="38"/>
  <c r="AB15" i="38"/>
  <c r="AB14" i="38"/>
  <c r="AB13" i="38"/>
  <c r="AB12" i="38"/>
  <c r="AB11" i="38"/>
  <c r="AB10" i="38"/>
  <c r="AB9" i="38"/>
  <c r="AB8" i="38"/>
  <c r="AB7" i="38"/>
  <c r="J12" i="73" s="1"/>
  <c r="Y70" i="38"/>
  <c r="Y69" i="38"/>
  <c r="Y68" i="38"/>
  <c r="Y67" i="38"/>
  <c r="Y66" i="38"/>
  <c r="Y65" i="38"/>
  <c r="Y64" i="38"/>
  <c r="Y63" i="38"/>
  <c r="Y62" i="38"/>
  <c r="Y61" i="38"/>
  <c r="Y60" i="38"/>
  <c r="Y59" i="38"/>
  <c r="Y58" i="38"/>
  <c r="Y57" i="38"/>
  <c r="Y56" i="38"/>
  <c r="Y55" i="38"/>
  <c r="Y54" i="38"/>
  <c r="Y53" i="38"/>
  <c r="Y52" i="38"/>
  <c r="Y51" i="38"/>
  <c r="Y50" i="38"/>
  <c r="Y49" i="38"/>
  <c r="Y48" i="38"/>
  <c r="Y47" i="38"/>
  <c r="Y46" i="38"/>
  <c r="Y45" i="38"/>
  <c r="Y44" i="38"/>
  <c r="Y43" i="38"/>
  <c r="Y42" i="38"/>
  <c r="Y41" i="38"/>
  <c r="Y40" i="38"/>
  <c r="Y39" i="38"/>
  <c r="Y38" i="38"/>
  <c r="Y37" i="38"/>
  <c r="Y36" i="38"/>
  <c r="Y35" i="38"/>
  <c r="Y34" i="38"/>
  <c r="Y33" i="38"/>
  <c r="Y32" i="38"/>
  <c r="Y31" i="38"/>
  <c r="Y30" i="38"/>
  <c r="Y29" i="38"/>
  <c r="Y28" i="38"/>
  <c r="Y27" i="38"/>
  <c r="Y26" i="38"/>
  <c r="Y25" i="38"/>
  <c r="Y24" i="38"/>
  <c r="Y23" i="38"/>
  <c r="Y22" i="38"/>
  <c r="Y21" i="38"/>
  <c r="Y20" i="38"/>
  <c r="Y19" i="38"/>
  <c r="Y18" i="38"/>
  <c r="Y17" i="38"/>
  <c r="Y16" i="38"/>
  <c r="Y15" i="38"/>
  <c r="Y14" i="38"/>
  <c r="Y13" i="38"/>
  <c r="Y12" i="38"/>
  <c r="Y11" i="38"/>
  <c r="Y10" i="38"/>
  <c r="Y9" i="38"/>
  <c r="Y8" i="38"/>
  <c r="Y7" i="38"/>
  <c r="G12" i="73" s="1"/>
  <c r="Z70" i="38"/>
  <c r="Z69" i="38"/>
  <c r="Z68" i="38"/>
  <c r="Z67" i="38"/>
  <c r="Z66" i="38"/>
  <c r="Z65" i="38"/>
  <c r="Z64" i="38"/>
  <c r="Z63" i="38"/>
  <c r="Z62" i="38"/>
  <c r="Z61" i="38"/>
  <c r="Z60" i="38"/>
  <c r="Z59" i="38"/>
  <c r="Z58" i="38"/>
  <c r="Z57" i="38"/>
  <c r="Z56" i="38"/>
  <c r="Z55" i="38"/>
  <c r="Z54" i="38"/>
  <c r="Z53" i="38"/>
  <c r="Z52" i="38"/>
  <c r="Z51" i="38"/>
  <c r="Z50" i="38"/>
  <c r="Z49" i="38"/>
  <c r="Z48" i="38"/>
  <c r="Z47" i="38"/>
  <c r="Z46" i="38"/>
  <c r="Z45" i="38"/>
  <c r="Z44" i="38"/>
  <c r="Z43" i="38"/>
  <c r="Z42" i="38"/>
  <c r="Z41" i="38"/>
  <c r="Z40" i="38"/>
  <c r="Z39" i="38"/>
  <c r="Z38" i="38"/>
  <c r="Z37" i="38"/>
  <c r="Z36" i="38"/>
  <c r="Z35" i="38"/>
  <c r="Z34" i="38"/>
  <c r="Z33" i="38"/>
  <c r="Z32" i="38"/>
  <c r="Z31" i="38"/>
  <c r="Z30" i="38"/>
  <c r="Z29" i="38"/>
  <c r="Z28" i="38"/>
  <c r="Z27" i="38"/>
  <c r="Z26" i="38"/>
  <c r="Z25" i="38"/>
  <c r="Z24" i="38"/>
  <c r="Z23" i="38"/>
  <c r="Z22" i="38"/>
  <c r="Z21" i="38"/>
  <c r="Z20" i="38"/>
  <c r="Z19" i="38"/>
  <c r="Z18" i="38"/>
  <c r="Z17" i="38"/>
  <c r="Z16" i="38"/>
  <c r="Z15" i="38"/>
  <c r="Z14" i="38"/>
  <c r="Z13" i="38"/>
  <c r="Z12" i="38"/>
  <c r="Z11" i="38"/>
  <c r="Z10" i="38"/>
  <c r="Z9" i="38"/>
  <c r="Z8" i="38"/>
  <c r="Z6" i="38"/>
  <c r="Z7" i="38"/>
  <c r="H12" i="73" s="1"/>
  <c r="X70" i="38"/>
  <c r="X69" i="38"/>
  <c r="X68" i="38"/>
  <c r="X67" i="38"/>
  <c r="X66" i="38"/>
  <c r="X65" i="38"/>
  <c r="X64" i="38"/>
  <c r="X63" i="38"/>
  <c r="X62" i="38"/>
  <c r="X61" i="38"/>
  <c r="X60" i="38"/>
  <c r="X59" i="38"/>
  <c r="X58" i="38"/>
  <c r="X57" i="38"/>
  <c r="X56" i="38"/>
  <c r="X55" i="38"/>
  <c r="X54" i="38"/>
  <c r="X53" i="38"/>
  <c r="X52" i="38"/>
  <c r="X51" i="38"/>
  <c r="X50" i="38"/>
  <c r="X49" i="38"/>
  <c r="X48" i="38"/>
  <c r="X47" i="38"/>
  <c r="X46" i="38"/>
  <c r="X45" i="38"/>
  <c r="X44" i="38"/>
  <c r="X43" i="38"/>
  <c r="X42" i="38"/>
  <c r="X41" i="38"/>
  <c r="X40" i="38"/>
  <c r="X39" i="38"/>
  <c r="X38" i="38"/>
  <c r="X37" i="38"/>
  <c r="X36" i="38"/>
  <c r="X35" i="38"/>
  <c r="X34" i="38"/>
  <c r="X33" i="38"/>
  <c r="X32" i="38"/>
  <c r="X31" i="38"/>
  <c r="X30" i="38"/>
  <c r="X29" i="38"/>
  <c r="X28" i="38"/>
  <c r="X27" i="38"/>
  <c r="X26" i="38"/>
  <c r="X25" i="38"/>
  <c r="X24" i="38"/>
  <c r="X23" i="38"/>
  <c r="X22" i="38"/>
  <c r="X21" i="38"/>
  <c r="X20" i="38"/>
  <c r="X19" i="38"/>
  <c r="X18" i="38"/>
  <c r="X17" i="38"/>
  <c r="X16" i="38"/>
  <c r="X15" i="38"/>
  <c r="X14" i="38"/>
  <c r="X13" i="38"/>
  <c r="X12" i="38"/>
  <c r="X11" i="38"/>
  <c r="X10" i="38"/>
  <c r="X9" i="38"/>
  <c r="X8" i="38"/>
  <c r="X7" i="38"/>
  <c r="V70" i="38"/>
  <c r="V69" i="38"/>
  <c r="V68" i="38"/>
  <c r="V67" i="38"/>
  <c r="V66" i="38"/>
  <c r="V65" i="38"/>
  <c r="V64" i="38"/>
  <c r="V63" i="38"/>
  <c r="V62" i="38"/>
  <c r="V61" i="38"/>
  <c r="V60" i="38"/>
  <c r="V59" i="38"/>
  <c r="V58" i="38"/>
  <c r="V57" i="38"/>
  <c r="V56" i="38"/>
  <c r="V55" i="38"/>
  <c r="V54" i="38"/>
  <c r="V53" i="38"/>
  <c r="V52" i="38"/>
  <c r="V51" i="38"/>
  <c r="V50" i="38"/>
  <c r="V49" i="38"/>
  <c r="V48" i="38"/>
  <c r="V47" i="38"/>
  <c r="V46" i="38"/>
  <c r="V45" i="38"/>
  <c r="V44" i="38"/>
  <c r="V43" i="38"/>
  <c r="V42" i="38"/>
  <c r="V41" i="38"/>
  <c r="V40" i="38"/>
  <c r="V39" i="38"/>
  <c r="V38" i="38"/>
  <c r="V37" i="38"/>
  <c r="V36" i="38"/>
  <c r="V35" i="38"/>
  <c r="V34" i="38"/>
  <c r="V33" i="38"/>
  <c r="V32" i="38"/>
  <c r="V31" i="38"/>
  <c r="V30" i="38"/>
  <c r="V29" i="38"/>
  <c r="V28" i="38"/>
  <c r="V27" i="38"/>
  <c r="V26" i="38"/>
  <c r="V25" i="38"/>
  <c r="V24" i="38"/>
  <c r="V23" i="38"/>
  <c r="V22" i="38"/>
  <c r="V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7" i="38"/>
  <c r="AD70" i="38"/>
  <c r="AD69" i="38"/>
  <c r="AD68" i="38"/>
  <c r="AD67" i="38"/>
  <c r="AD66" i="38"/>
  <c r="AD65" i="38"/>
  <c r="AD64" i="38"/>
  <c r="AD63" i="38"/>
  <c r="AD62" i="38"/>
  <c r="AD61" i="38"/>
  <c r="AD60" i="38"/>
  <c r="AD59" i="38"/>
  <c r="AD58" i="38"/>
  <c r="AD57" i="38"/>
  <c r="AD56" i="38"/>
  <c r="AD55" i="38"/>
  <c r="AD54" i="38"/>
  <c r="AD53" i="38"/>
  <c r="AD52" i="38"/>
  <c r="AD51" i="38"/>
  <c r="AD50" i="38"/>
  <c r="AD49" i="38"/>
  <c r="AD48" i="38"/>
  <c r="AD47" i="38"/>
  <c r="AD46" i="38"/>
  <c r="AD45" i="38"/>
  <c r="AD44" i="38"/>
  <c r="AD43" i="38"/>
  <c r="AD42" i="38"/>
  <c r="AD41" i="38"/>
  <c r="AD40" i="38"/>
  <c r="AD39" i="38"/>
  <c r="AD38" i="38"/>
  <c r="AD37" i="38"/>
  <c r="AD36" i="38"/>
  <c r="AD35" i="38"/>
  <c r="AD34" i="38"/>
  <c r="AD33" i="38"/>
  <c r="AD32" i="38"/>
  <c r="AD31" i="38"/>
  <c r="AD30" i="38"/>
  <c r="AD29" i="38"/>
  <c r="AD28" i="38"/>
  <c r="AD27" i="38"/>
  <c r="AD26" i="38"/>
  <c r="AD25" i="38"/>
  <c r="AD24" i="38"/>
  <c r="AD23" i="38"/>
  <c r="AD22" i="38"/>
  <c r="AD21" i="38"/>
  <c r="AD20" i="38"/>
  <c r="AD19" i="38"/>
  <c r="AD18" i="38"/>
  <c r="AD17" i="38"/>
  <c r="AD16" i="38"/>
  <c r="AD15" i="38"/>
  <c r="AD14" i="38"/>
  <c r="AD13" i="38"/>
  <c r="AD12" i="38"/>
  <c r="AD11" i="38"/>
  <c r="AD10" i="38"/>
  <c r="AD9" i="38"/>
  <c r="AD8" i="38"/>
  <c r="AD7" i="38"/>
  <c r="U70" i="38"/>
  <c r="AC70" i="38"/>
  <c r="U69" i="38"/>
  <c r="AC69" i="38"/>
  <c r="U68" i="38"/>
  <c r="AC68" i="38"/>
  <c r="U67" i="38"/>
  <c r="AC67" i="38"/>
  <c r="U66" i="38"/>
  <c r="AC66" i="38"/>
  <c r="U65" i="38"/>
  <c r="AC65" i="38"/>
  <c r="U64" i="38"/>
  <c r="AC64" i="38"/>
  <c r="U63" i="38"/>
  <c r="AC63" i="38"/>
  <c r="U62" i="38"/>
  <c r="AC62" i="38"/>
  <c r="U61" i="38"/>
  <c r="AC61" i="38"/>
  <c r="U60" i="38"/>
  <c r="AC60" i="38"/>
  <c r="U59" i="38"/>
  <c r="AC59" i="38"/>
  <c r="U58" i="38"/>
  <c r="AC58" i="38"/>
  <c r="U57" i="38"/>
  <c r="AC57" i="38"/>
  <c r="U56" i="38"/>
  <c r="AC56" i="38"/>
  <c r="U55" i="38"/>
  <c r="AC55" i="38"/>
  <c r="U54" i="38"/>
  <c r="AC54" i="38"/>
  <c r="U53" i="38"/>
  <c r="AC53" i="38"/>
  <c r="U52" i="38"/>
  <c r="AC52" i="38"/>
  <c r="U51" i="38"/>
  <c r="AC51" i="38"/>
  <c r="U50" i="38"/>
  <c r="AC50" i="38"/>
  <c r="U49" i="38"/>
  <c r="AC49" i="38"/>
  <c r="U48" i="38"/>
  <c r="AC48" i="38"/>
  <c r="U47" i="38"/>
  <c r="AC47" i="38"/>
  <c r="U46" i="38"/>
  <c r="AC46" i="38"/>
  <c r="U45" i="38"/>
  <c r="AC45" i="38"/>
  <c r="U44" i="38"/>
  <c r="AC44" i="38"/>
  <c r="U43" i="38"/>
  <c r="AC43" i="38"/>
  <c r="U42" i="38"/>
  <c r="AC42" i="38"/>
  <c r="U41" i="38"/>
  <c r="AC41" i="38"/>
  <c r="U40" i="38"/>
  <c r="AC40" i="38"/>
  <c r="U39" i="38"/>
  <c r="AC39" i="38"/>
  <c r="U38" i="38"/>
  <c r="AC38" i="38"/>
  <c r="U37" i="38"/>
  <c r="AC37" i="38"/>
  <c r="U36" i="38"/>
  <c r="AC36" i="38"/>
  <c r="U35" i="38"/>
  <c r="AC35" i="38"/>
  <c r="U34" i="38"/>
  <c r="AC34" i="38"/>
  <c r="U33" i="38"/>
  <c r="AC33" i="38"/>
  <c r="U32" i="38"/>
  <c r="AC32" i="38"/>
  <c r="U31" i="38"/>
  <c r="AC31" i="38"/>
  <c r="U30" i="38"/>
  <c r="AC30" i="38"/>
  <c r="U29" i="38"/>
  <c r="AC29" i="38"/>
  <c r="U28" i="38"/>
  <c r="AC28" i="38"/>
  <c r="U27" i="38"/>
  <c r="AC27" i="38"/>
  <c r="U26" i="38"/>
  <c r="AC26" i="38"/>
  <c r="U25" i="38"/>
  <c r="AC25" i="38"/>
  <c r="U24" i="38"/>
  <c r="AC24" i="38"/>
  <c r="U23" i="38"/>
  <c r="AC23" i="38"/>
  <c r="U22" i="38"/>
  <c r="AC22" i="38"/>
  <c r="U21" i="38"/>
  <c r="AC21" i="38"/>
  <c r="U20" i="38"/>
  <c r="AC20" i="38"/>
  <c r="U19" i="38"/>
  <c r="AC19" i="38"/>
  <c r="U18" i="38"/>
  <c r="AC18" i="38"/>
  <c r="U17" i="38"/>
  <c r="AC17" i="38"/>
  <c r="U16" i="38"/>
  <c r="AC16" i="38"/>
  <c r="U15" i="38"/>
  <c r="AC15" i="38"/>
  <c r="U14" i="38"/>
  <c r="AC14" i="38"/>
  <c r="U13" i="38"/>
  <c r="AC13" i="38"/>
  <c r="U12" i="38"/>
  <c r="AC12" i="38"/>
  <c r="U11" i="38"/>
  <c r="AC11" i="38"/>
  <c r="U10" i="38"/>
  <c r="AC10" i="38"/>
  <c r="U9" i="38"/>
  <c r="AC9" i="38"/>
  <c r="U8" i="38"/>
  <c r="AC8" i="38"/>
  <c r="U7" i="38"/>
  <c r="AC7" i="38"/>
  <c r="AA70" i="38"/>
  <c r="AA69" i="38"/>
  <c r="AA68" i="38"/>
  <c r="AA67" i="38"/>
  <c r="AA66" i="38"/>
  <c r="AA65" i="38"/>
  <c r="AA64" i="38"/>
  <c r="AA63" i="38"/>
  <c r="AA62" i="38"/>
  <c r="AA61" i="38"/>
  <c r="AA60" i="38"/>
  <c r="AA59" i="38"/>
  <c r="AA58" i="38"/>
  <c r="AA57" i="38"/>
  <c r="AA56" i="38"/>
  <c r="AA55" i="38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AA13" i="38"/>
  <c r="AA12" i="38"/>
  <c r="AA11" i="38"/>
  <c r="AA10" i="38"/>
  <c r="AA9" i="38"/>
  <c r="AA8" i="38"/>
  <c r="AA7" i="38"/>
  <c r="W70" i="38"/>
  <c r="W69" i="38"/>
  <c r="W68" i="38"/>
  <c r="W67" i="38"/>
  <c r="W66" i="38"/>
  <c r="W65" i="38"/>
  <c r="W64" i="38"/>
  <c r="W63" i="38"/>
  <c r="W62" i="38"/>
  <c r="W61" i="38"/>
  <c r="W60" i="38"/>
  <c r="W59" i="38"/>
  <c r="W58" i="38"/>
  <c r="W57" i="38"/>
  <c r="W56" i="38"/>
  <c r="W55" i="38"/>
  <c r="W54" i="38"/>
  <c r="W53" i="38"/>
  <c r="W52" i="38"/>
  <c r="W51" i="38"/>
  <c r="W50" i="38"/>
  <c r="W49" i="38"/>
  <c r="W48" i="38"/>
  <c r="W47" i="38"/>
  <c r="W46" i="38"/>
  <c r="W45" i="38"/>
  <c r="W44" i="38"/>
  <c r="W43" i="38"/>
  <c r="W42" i="38"/>
  <c r="W41" i="38"/>
  <c r="W40" i="38"/>
  <c r="W39" i="38"/>
  <c r="W38" i="38"/>
  <c r="W37" i="38"/>
  <c r="W36" i="38"/>
  <c r="W35" i="38"/>
  <c r="W34" i="38"/>
  <c r="W33" i="38"/>
  <c r="W32" i="38"/>
  <c r="W31" i="38"/>
  <c r="W30" i="38"/>
  <c r="W29" i="38"/>
  <c r="W28" i="38"/>
  <c r="W27" i="38"/>
  <c r="W26" i="38"/>
  <c r="W25" i="38"/>
  <c r="W24" i="38"/>
  <c r="W23" i="38"/>
  <c r="W22" i="38"/>
  <c r="W21" i="38"/>
  <c r="W20" i="38"/>
  <c r="W19" i="38"/>
  <c r="W18" i="38"/>
  <c r="W17" i="38"/>
  <c r="W16" i="38"/>
  <c r="W15" i="38"/>
  <c r="W14" i="38"/>
  <c r="W13" i="38"/>
  <c r="W12" i="38"/>
  <c r="W11" i="38"/>
  <c r="W10" i="38"/>
  <c r="W9" i="38"/>
  <c r="W8" i="38"/>
  <c r="W7" i="38"/>
  <c r="T70" i="38"/>
  <c r="T69" i="38"/>
  <c r="T68" i="38"/>
  <c r="T67" i="38"/>
  <c r="T66" i="38"/>
  <c r="T65" i="38"/>
  <c r="T64" i="38"/>
  <c r="T63" i="38"/>
  <c r="T62" i="38"/>
  <c r="T61" i="38"/>
  <c r="T60" i="38"/>
  <c r="T59" i="38"/>
  <c r="T58" i="38"/>
  <c r="T57" i="38"/>
  <c r="T56" i="38"/>
  <c r="T55" i="38"/>
  <c r="T54" i="38"/>
  <c r="T53" i="38"/>
  <c r="T52" i="38"/>
  <c r="T51" i="38"/>
  <c r="T50" i="38"/>
  <c r="T49" i="38"/>
  <c r="T48" i="38"/>
  <c r="T47" i="38"/>
  <c r="T46" i="38"/>
  <c r="T45" i="38"/>
  <c r="T44" i="38"/>
  <c r="T43" i="38"/>
  <c r="T42" i="38"/>
  <c r="T41" i="38"/>
  <c r="T40" i="38"/>
  <c r="T39" i="38"/>
  <c r="T38" i="38"/>
  <c r="T37" i="38"/>
  <c r="T36" i="38"/>
  <c r="T35" i="38"/>
  <c r="T34" i="38"/>
  <c r="T33" i="38"/>
  <c r="T32" i="38"/>
  <c r="T31" i="38"/>
  <c r="T30" i="38"/>
  <c r="T29" i="38"/>
  <c r="T28" i="38"/>
  <c r="T27" i="38"/>
  <c r="T26" i="38"/>
  <c r="T25" i="38"/>
  <c r="T24" i="38"/>
  <c r="T23" i="38"/>
  <c r="T22" i="38"/>
  <c r="T21" i="38"/>
  <c r="T20" i="38"/>
  <c r="T19" i="38"/>
  <c r="T18" i="38"/>
  <c r="T17" i="38"/>
  <c r="T16" i="38"/>
  <c r="T15" i="38"/>
  <c r="T14" i="38"/>
  <c r="T13" i="38"/>
  <c r="T12" i="38"/>
  <c r="T11" i="38"/>
  <c r="T10" i="38"/>
  <c r="T9" i="38"/>
  <c r="T8" i="38"/>
  <c r="T7" i="38"/>
  <c r="G18" i="73" l="1"/>
  <c r="J18" i="73"/>
  <c r="L15" i="73"/>
  <c r="H18" i="73"/>
  <c r="L12" i="73"/>
  <c r="L11" i="73"/>
  <c r="L17" i="73" s="1"/>
  <c r="L18" i="73" l="1"/>
</calcChain>
</file>

<file path=xl/sharedStrings.xml><?xml version="1.0" encoding="utf-8"?>
<sst xmlns="http://schemas.openxmlformats.org/spreadsheetml/2006/main" count="4403" uniqueCount="443">
  <si>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</si>
  <si>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</si>
  <si>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</si>
  <si>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</si>
  <si>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</si>
  <si>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</si>
  <si>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</si>
  <si>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</si>
  <si>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</si>
  <si>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</si>
  <si>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</si>
  <si>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</si>
  <si>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</si>
  <si>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</si>
  <si>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</si>
  <si>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</si>
  <si>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</si>
  <si>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</si>
  <si>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</si>
  <si>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</si>
  <si>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</si>
  <si>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</si>
  <si>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</si>
  <si>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</si>
  <si>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</si>
  <si>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</si>
  <si>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</si>
  <si>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</si>
  <si>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</si>
  <si>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</si>
  <si>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</si>
  <si>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</si>
  <si>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</si>
  <si>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</si>
  <si>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</si>
  <si>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</si>
  <si>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</si>
  <si>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</si>
  <si>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</si>
  <si>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</si>
  <si>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</si>
  <si>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</si>
  <si>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</si>
  <si>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</si>
  <si>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</si>
  <si>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</si>
  <si>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</si>
  <si>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</si>
  <si>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</si>
  <si>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</si>
  <si>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</si>
  <si>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</si>
  <si>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</si>
  <si>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</si>
  <si>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</si>
  <si>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</si>
  <si>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</si>
  <si>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</si>
  <si>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</si>
  <si>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</si>
  <si>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</si>
  <si>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</si>
  <si>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</si>
  <si>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</si>
  <si>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</si>
  <si>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</si>
  <si>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</si>
  <si>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</si>
  <si>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</si>
  <si>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</si>
  <si>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</si>
  <si>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</si>
  <si>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</si>
  <si>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</si>
  <si>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</si>
  <si>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</si>
  <si>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</si>
  <si>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</si>
  <si>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</si>
  <si>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</si>
  <si>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</si>
  <si>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</si>
  <si>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</si>
  <si>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</si>
  <si>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</si>
  <si>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</si>
  <si>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</si>
  <si>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</si>
  <si>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</si>
  <si>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</si>
  <si>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</si>
  <si>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</si>
  <si>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</si>
  <si>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</si>
  <si>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</si>
  <si>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</si>
  <si>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</si>
  <si>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</si>
  <si>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</si>
  <si>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</si>
  <si>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</si>
  <si>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</si>
  <si>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</si>
  <si>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</si>
  <si>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</si>
  <si>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</si>
  <si>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</si>
  <si>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</si>
  <si>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</si>
  <si>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</si>
  <si>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</si>
  <si>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</si>
  <si>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</si>
  <si>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</si>
  <si>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</si>
  <si>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</si>
  <si>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</si>
  <si>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</si>
  <si>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</si>
  <si>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</si>
  <si>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</si>
  <si>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</si>
  <si>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</si>
  <si>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</si>
  <si>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</si>
  <si>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</si>
  <si>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</si>
  <si>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</si>
  <si>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</si>
  <si>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</si>
  <si>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</si>
  <si>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</si>
  <si>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</si>
  <si>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</si>
  <si>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</si>
  <si>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</si>
  <si>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</si>
  <si>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</si>
  <si>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</si>
  <si>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</si>
  <si>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</si>
  <si>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</si>
  <si>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</si>
  <si>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</si>
  <si>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</si>
  <si>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</si>
  <si>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</si>
  <si>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</si>
  <si>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</si>
  <si>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</si>
  <si>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</si>
  <si>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</si>
  <si>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</si>
  <si>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</si>
  <si>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</si>
  <si>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</si>
  <si>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</si>
  <si>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</si>
  <si>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</si>
  <si>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</si>
  <si>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</si>
  <si>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</si>
  <si>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</si>
  <si>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</si>
  <si>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</si>
  <si>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</si>
  <si>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</si>
  <si>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</si>
  <si>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</si>
  <si>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</si>
  <si>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</si>
  <si>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</si>
  <si>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</si>
  <si>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</si>
  <si>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</si>
  <si>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</si>
  <si>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</si>
  <si>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</si>
  <si>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</si>
  <si>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</si>
  <si>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</si>
  <si>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</si>
  <si>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</si>
  <si>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</si>
  <si>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</si>
  <si>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</si>
  <si>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</si>
  <si>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</si>
  <si>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</si>
  <si>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</si>
  <si>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</si>
  <si>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</si>
  <si>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</si>
  <si>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</si>
  <si>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</si>
  <si>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</si>
  <si>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</si>
  <si>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</si>
  <si>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</si>
  <si>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</si>
  <si>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</si>
  <si>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</si>
  <si>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</si>
  <si>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</si>
  <si>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</si>
  <si>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</si>
  <si>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</si>
  <si>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</si>
  <si>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</si>
  <si>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</si>
  <si>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</si>
  <si>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</si>
  <si>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</si>
  <si>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</si>
  <si>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</si>
  <si>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</si>
  <si>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</si>
  <si>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</si>
  <si>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</si>
  <si>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</si>
  <si>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</si>
  <si>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</si>
  <si>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</si>
  <si>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</si>
  <si>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</si>
  <si>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</si>
  <si>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</si>
  <si>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</si>
  <si>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</si>
  <si>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</si>
  <si>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</si>
  <si>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</si>
  <si>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</si>
  <si>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</si>
  <si>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</si>
  <si>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</si>
  <si>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</si>
  <si>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</si>
  <si>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</si>
  <si>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</si>
  <si>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</si>
  <si>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</si>
  <si>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</si>
  <si>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</si>
  <si>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</si>
  <si>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</si>
  <si>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</si>
  <si>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</si>
  <si>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</si>
  <si>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</si>
  <si>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</si>
  <si>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</si>
  <si>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</si>
  <si>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</si>
  <si>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</si>
  <si>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</si>
  <si>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</si>
  <si>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</si>
  <si>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</si>
  <si>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</si>
  <si>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</si>
  <si>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</si>
  <si>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</si>
  <si>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</si>
  <si>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</si>
  <si>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</si>
  <si>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</si>
  <si>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</si>
  <si>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</si>
  <si>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</si>
  <si>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</si>
  <si>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</si>
  <si>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</si>
  <si>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</si>
  <si>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</si>
  <si>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</si>
  <si>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</si>
  <si>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</si>
  <si>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</si>
  <si>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</si>
  <si>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</si>
  <si>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</si>
  <si>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</si>
  <si>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</si>
  <si>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</si>
  <si>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</si>
  <si>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</si>
  <si>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</si>
  <si>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</si>
  <si>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-</t>
  </si>
  <si>
    <t>（～327
万円）</t>
    <phoneticPr fontId="3"/>
  </si>
  <si>
    <t>(327～
449万円）</t>
    <phoneticPr fontId="3"/>
  </si>
  <si>
    <t>(449～
603万円）</t>
    <phoneticPr fontId="3"/>
  </si>
  <si>
    <t>（603～
822万円）</t>
    <phoneticPr fontId="3"/>
  </si>
  <si>
    <t>(822万円
～）</t>
    <phoneticPr fontId="3"/>
  </si>
  <si>
    <t>（～269
万円）</t>
    <phoneticPr fontId="3"/>
  </si>
  <si>
    <t>(269～
327万円）</t>
    <phoneticPr fontId="3"/>
  </si>
  <si>
    <t>(327～
384万円）</t>
    <phoneticPr fontId="3"/>
  </si>
  <si>
    <t>(384～
449万円）</t>
    <phoneticPr fontId="3"/>
  </si>
  <si>
    <t>(449～
520万円）</t>
    <phoneticPr fontId="3"/>
  </si>
  <si>
    <t>(520～
603万円）</t>
    <phoneticPr fontId="3"/>
  </si>
  <si>
    <t>(603～
700万円）</t>
    <phoneticPr fontId="3"/>
  </si>
  <si>
    <t>(700～
822万円）</t>
    <phoneticPr fontId="3"/>
  </si>
  <si>
    <t>(822～
1,026万円）</t>
    <phoneticPr fontId="3"/>
  </si>
  <si>
    <t>(1,026
万円～）</t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</si>
  <si>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</si>
  <si>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</si>
  <si>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</si>
  <si>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</si>
  <si>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</si>
  <si>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</si>
  <si>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</si>
  <si>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</si>
  <si>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</si>
  <si>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</si>
  <si>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</si>
  <si>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</si>
  <si>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</si>
  <si>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</si>
  <si>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</si>
  <si>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</si>
  <si>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</si>
  <si>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</si>
  <si>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</si>
  <si>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</si>
  <si>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</si>
  <si>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</si>
  <si>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</si>
  <si>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</si>
  <si>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</si>
  <si>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</si>
  <si>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</si>
  <si>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</si>
  <si>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</si>
  <si>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</si>
  <si>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</si>
  <si>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</si>
  <si>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</si>
  <si>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</si>
  <si>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</si>
  <si>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</si>
  <si>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</si>
  <si>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</si>
  <si>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</si>
  <si>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</si>
  <si>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</si>
  <si>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</si>
  <si>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</si>
  <si>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第27-2表　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</si>
  <si>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</si>
  <si>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</si>
  <si>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</si>
  <si>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</si>
  <si>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</si>
  <si>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</si>
  <si>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</si>
  <si>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</si>
  <si>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</si>
  <si>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</si>
  <si>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</si>
  <si>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</si>
  <si>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</si>
  <si>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</si>
  <si>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</si>
  <si>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</si>
  <si>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</si>
  <si>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</si>
  <si>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</si>
  <si>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</si>
  <si>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</si>
  <si>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</si>
  <si>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</si>
  <si>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</si>
  <si>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第17表</t>
    <phoneticPr fontId="3"/>
  </si>
  <si>
    <t>第20表　</t>
    <phoneticPr fontId="3"/>
  </si>
  <si>
    <t>第21表</t>
    <phoneticPr fontId="3"/>
  </si>
  <si>
    <t>第23表</t>
    <phoneticPr fontId="3"/>
  </si>
  <si>
    <t>第25-1表　</t>
    <phoneticPr fontId="3"/>
  </si>
  <si>
    <t>第25-2表　</t>
    <phoneticPr fontId="3"/>
  </si>
  <si>
    <t>距離帯×購入価額</t>
  </si>
  <si>
    <t>第26-1表　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</si>
  <si>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</si>
  <si>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</si>
  <si>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</si>
  <si>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距離帯×１㎡当たり購入価額</t>
  </si>
  <si>
    <t xml:space="preserve">1㎡当たり
購入価額
</t>
  </si>
  <si>
    <t>距離帯×１㎡当たり購入価額（構成比：単位％）</t>
  </si>
  <si>
    <t xml:space="preserve">1㎡当たり
購入価額
</t>
    <rPh sb="2" eb="3">
      <t>ア</t>
    </rPh>
    <phoneticPr fontId="3"/>
  </si>
  <si>
    <t>地域別都道府県別主要指標</t>
    <rPh sb="0" eb="2">
      <t>チイキ</t>
    </rPh>
    <phoneticPr fontId="3"/>
  </si>
  <si>
    <t>（マンション）</t>
    <phoneticPr fontId="3"/>
  </si>
  <si>
    <t>距離帯×１㎡当たり購入価額（構成比：単位％）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</si>
  <si>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</si>
  <si>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</si>
  <si>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-</t>
    <phoneticPr fontId="3"/>
  </si>
  <si>
    <t>-</t>
    <phoneticPr fontId="3"/>
  </si>
  <si>
    <t>購入
価額</t>
    <rPh sb="0" eb="2">
      <t>コウニュウ</t>
    </rPh>
    <rPh sb="3" eb="5">
      <t>カガク</t>
    </rPh>
    <phoneticPr fontId="3"/>
  </si>
  <si>
    <t>坪単価</t>
    <rPh sb="0" eb="1">
      <t>ツボ</t>
    </rPh>
    <rPh sb="1" eb="3">
      <t>タンカ</t>
    </rPh>
    <phoneticPr fontId="3"/>
  </si>
  <si>
    <t>（㎡）</t>
    <phoneticPr fontId="3"/>
  </si>
  <si>
    <t>(万円/㎡)</t>
    <rPh sb="1" eb="3">
      <t>マンエン</t>
    </rPh>
    <phoneticPr fontId="3"/>
  </si>
  <si>
    <t>https://www.jhf.go.jp/about/research/H30.html</t>
  </si>
  <si>
    <t>年収倍率</t>
    <rPh sb="0" eb="2">
      <t>ネンシュウ</t>
    </rPh>
    <rPh sb="2" eb="4">
      <t>バイリツ</t>
    </rPh>
    <phoneticPr fontId="3"/>
  </si>
  <si>
    <t>中央値</t>
    <rPh sb="0" eb="2">
      <t>チュウオウ</t>
    </rPh>
    <rPh sb="2" eb="3">
      <t>チ</t>
    </rPh>
    <phoneticPr fontId="3"/>
  </si>
  <si>
    <t>倍</t>
    <rPh sb="0" eb="1">
      <t>バイ</t>
    </rPh>
    <phoneticPr fontId="3"/>
  </si>
  <si>
    <t>ボーナス併用割合</t>
    <rPh sb="4" eb="6">
      <t>ヘイヨウ</t>
    </rPh>
    <rPh sb="6" eb="8">
      <t>ワリアイ</t>
    </rPh>
    <phoneticPr fontId="3"/>
  </si>
  <si>
    <t>年収倍率</t>
    <rPh sb="0" eb="2">
      <t>ネンシュウ</t>
    </rPh>
    <rPh sb="2" eb="4">
      <t>バイリツ</t>
    </rPh>
    <phoneticPr fontId="3"/>
  </si>
  <si>
    <t>（歳）</t>
    <phoneticPr fontId="3"/>
  </si>
  <si>
    <t>（万円）</t>
    <phoneticPr fontId="3"/>
  </si>
  <si>
    <t>（％）</t>
    <phoneticPr fontId="3"/>
  </si>
  <si>
    <t>平均値</t>
    <rPh sb="0" eb="2">
      <t>ヘイキン</t>
    </rPh>
    <rPh sb="2" eb="3">
      <t>アタイ</t>
    </rPh>
    <phoneticPr fontId="3"/>
  </si>
  <si>
    <t>中央値</t>
    <rPh sb="0" eb="2">
      <t>チュウオウ</t>
    </rPh>
    <rPh sb="2" eb="3">
      <t>チ</t>
    </rPh>
    <phoneticPr fontId="3"/>
  </si>
  <si>
    <t>手持ち金</t>
    <rPh sb="0" eb="2">
      <t>テモ</t>
    </rPh>
    <rPh sb="3" eb="4">
      <t>キン</t>
    </rPh>
    <phoneticPr fontId="3"/>
  </si>
  <si>
    <t>(万円)</t>
    <rPh sb="1" eb="3">
      <t>マンエン</t>
    </rPh>
    <phoneticPr fontId="3"/>
  </si>
  <si>
    <t>件数</t>
    <phoneticPr fontId="3"/>
  </si>
  <si>
    <t>家族数</t>
    <phoneticPr fontId="3"/>
  </si>
  <si>
    <t>手持金</t>
    <phoneticPr fontId="3"/>
  </si>
  <si>
    <t>（㎡）</t>
    <phoneticPr fontId="3"/>
  </si>
  <si>
    <t>平米単価</t>
    <rPh sb="0" eb="2">
      <t>ヘイベイ</t>
    </rPh>
    <rPh sb="2" eb="4">
      <t>タンカ</t>
    </rPh>
    <phoneticPr fontId="3"/>
  </si>
  <si>
    <t>単位</t>
    <rPh sb="0" eb="2">
      <t>タンイ</t>
    </rPh>
    <phoneticPr fontId="3"/>
  </si>
  <si>
    <t>(件)</t>
    <rPh sb="1" eb="2">
      <t>ケン</t>
    </rPh>
    <phoneticPr fontId="3"/>
  </si>
  <si>
    <t>(倍)</t>
    <rPh sb="1" eb="2">
      <t>バイ</t>
    </rPh>
    <phoneticPr fontId="3"/>
  </si>
  <si>
    <t>世帯年収</t>
    <phoneticPr fontId="3"/>
  </si>
  <si>
    <t>全国</t>
    <rPh sb="0" eb="2">
      <t>ゼンコク</t>
    </rPh>
    <phoneticPr fontId="3"/>
  </si>
  <si>
    <t>１㎡当たり購入価額</t>
    <phoneticPr fontId="3"/>
  </si>
  <si>
    <t>手  持  金</t>
    <phoneticPr fontId="3"/>
  </si>
  <si>
    <t>105～</t>
    <phoneticPr fontId="3"/>
  </si>
  <si>
    <t>購入価額の年収倍率（購入価額／世帯年収）</t>
    <phoneticPr fontId="3"/>
  </si>
  <si>
    <t>最頻帯</t>
    <rPh sb="0" eb="2">
      <t>サイヒン</t>
    </rPh>
    <rPh sb="2" eb="3">
      <t>オビ</t>
    </rPh>
    <phoneticPr fontId="3"/>
  </si>
  <si>
    <t>35～40</t>
    <phoneticPr fontId="3"/>
  </si>
  <si>
    <t>2人</t>
    <rPh sb="1" eb="2">
      <t>ニン</t>
    </rPh>
    <phoneticPr fontId="3"/>
  </si>
  <si>
    <t>400～500</t>
    <phoneticPr fontId="3"/>
  </si>
  <si>
    <t>70～75</t>
    <phoneticPr fontId="3"/>
  </si>
  <si>
    <t>3800～4000</t>
    <phoneticPr fontId="3"/>
  </si>
  <si>
    <t>無し</t>
    <rPh sb="0" eb="1">
      <t>ナ</t>
    </rPh>
    <phoneticPr fontId="3"/>
  </si>
  <si>
    <t>5.5～6.0</t>
    <phoneticPr fontId="3"/>
  </si>
  <si>
    <t>48～50</t>
    <phoneticPr fontId="3"/>
  </si>
  <si>
    <t>差</t>
    <rPh sb="0" eb="1">
      <t>サ</t>
    </rPh>
    <phoneticPr fontId="3"/>
  </si>
  <si>
    <t>データ</t>
    <phoneticPr fontId="3"/>
  </si>
  <si>
    <t>地域</t>
    <rPh sb="0" eb="2">
      <t>チイキ</t>
    </rPh>
    <phoneticPr fontId="3"/>
  </si>
  <si>
    <t>-</t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</si>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</sst>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0.0;_적"/>
    <numFmt numFmtId="182" formatCode="#,##0_);[Red]\(#,##0\)"/>
    <numFmt numFmtId="183" formatCode="#,##0.0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17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81" fontId="0" fillId="0" borderId="5" xfId="0" applyNumberFormat="1" applyBorder="1"/>
    <xf numFmtId="181" fontId="0" fillId="0" borderId="0" xfId="0" applyNumberFormat="1"/>
    <xf numFmtId="181" fontId="0" fillId="0" borderId="1" xfId="0" applyNumberFormat="1" applyBorder="1"/>
    <xf numFmtId="181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0" fontId="0" fillId="0" borderId="13" xfId="0" applyBorder="1"/>
    <xf numFmtId="38" fontId="0" fillId="0" borderId="6" xfId="2" applyFont="1" applyBorder="1"/>
    <xf numFmtId="0" fontId="0" fillId="0" borderId="4" xfId="0" applyBorder="1"/>
    <xf numFmtId="0" fontId="0" fillId="0" borderId="14" xfId="0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179" fontId="0" fillId="0" borderId="6" xfId="0" applyNumberFormat="1" applyBorder="1"/>
    <xf numFmtId="179" fontId="0" fillId="0" borderId="0" xfId="0" applyNumberFormat="1"/>
    <xf numFmtId="0" fontId="0" fillId="0" borderId="5" xfId="0" applyBorder="1"/>
    <xf numFmtId="179" fontId="0" fillId="0" borderId="11" xfId="0" applyNumberFormat="1" applyBorder="1"/>
    <xf numFmtId="179" fontId="0" fillId="0" borderId="5" xfId="0" applyNumberFormat="1" applyBorder="1"/>
    <xf numFmtId="38" fontId="2" fillId="0" borderId="3" xfId="2" applyFont="1" applyBorder="1"/>
    <xf numFmtId="38" fontId="2" fillId="0" borderId="0" xfId="2" applyFont="1" applyBorder="1"/>
    <xf numFmtId="179" fontId="0" fillId="0" borderId="3" xfId="0" applyNumberFormat="1" applyBorder="1"/>
    <xf numFmtId="0" fontId="2" fillId="0" borderId="0" xfId="0" applyFont="1"/>
    <xf numFmtId="180" fontId="0" fillId="0" borderId="11" xfId="0" applyNumberFormat="1" applyBorder="1"/>
    <xf numFmtId="180" fontId="0" fillId="0" borderId="5" xfId="0" applyNumberFormat="1" applyBorder="1"/>
    <xf numFmtId="180" fontId="0" fillId="0" borderId="0" xfId="0" applyNumberFormat="1"/>
    <xf numFmtId="180" fontId="2" fillId="0" borderId="0" xfId="1" applyNumberFormat="1" applyFont="1"/>
    <xf numFmtId="180" fontId="2" fillId="0" borderId="5" xfId="1" applyNumberFormat="1" applyFont="1" applyBorder="1"/>
    <xf numFmtId="180" fontId="0" fillId="0" borderId="3" xfId="0" applyNumberFormat="1" applyBorder="1"/>
    <xf numFmtId="180" fontId="0" fillId="0" borderId="0" xfId="0" applyNumberFormat="1" applyBorder="1"/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0" fontId="4" fillId="0" borderId="2" xfId="0" applyFont="1" applyFill="1" applyBorder="1" applyAlignment="1">
      <alignment horizontal="center" vertical="top" wrapText="1"/>
    </xf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2" fontId="0" fillId="0" borderId="8" xfId="2" applyNumberFormat="1" applyFont="1" applyBorder="1" applyAlignment="1">
      <alignment horizontal="center" vertical="center"/>
    </xf>
    <xf numFmtId="182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2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177" fontId="2" fillId="0" borderId="11" xfId="2" applyNumberFormat="1" applyFont="1" applyBorder="1"/>
    <xf numFmtId="177" fontId="2" fillId="0" borderId="5" xfId="2" applyNumberFormat="1" applyFont="1" applyBorder="1"/>
    <xf numFmtId="38" fontId="2" fillId="0" borderId="0" xfId="2" applyFont="1"/>
    <xf numFmtId="177" fontId="2" fillId="0" borderId="3" xfId="2" applyNumberFormat="1" applyFont="1" applyBorder="1"/>
    <xf numFmtId="177" fontId="2" fillId="0" borderId="0" xfId="2" applyNumberFormat="1" applyFont="1"/>
    <xf numFmtId="0" fontId="4" fillId="0" borderId="0" xfId="0" applyFont="1"/>
    <xf numFmtId="180" fontId="0" fillId="0" borderId="11" xfId="1" applyNumberFormat="1" applyFont="1" applyBorder="1"/>
    <xf numFmtId="180" fontId="0" fillId="0" borderId="5" xfId="1" applyNumberFormat="1" applyFont="1" applyBorder="1"/>
    <xf numFmtId="180" fontId="0" fillId="0" borderId="0" xfId="1" applyNumberFormat="1" applyFont="1"/>
    <xf numFmtId="177" fontId="0" fillId="0" borderId="11" xfId="2" applyNumberFormat="1" applyFont="1" applyBorder="1" applyAlignment="1">
      <alignment horizontal="right"/>
    </xf>
    <xf numFmtId="177" fontId="0" fillId="0" borderId="5" xfId="2" applyNumberFormat="1" applyFont="1" applyBorder="1" applyAlignment="1">
      <alignment horizontal="right"/>
    </xf>
    <xf numFmtId="181" fontId="0" fillId="0" borderId="0" xfId="0" applyNumberFormat="1" applyAlignment="1">
      <alignment horizontal="right"/>
    </xf>
    <xf numFmtId="181" fontId="0" fillId="0" borderId="4" xfId="0" applyNumberFormat="1" applyBorder="1" applyAlignment="1">
      <alignment horizontal="right"/>
    </xf>
    <xf numFmtId="38" fontId="0" fillId="0" borderId="0" xfId="2" applyFont="1" applyBorder="1" applyAlignment="1">
      <alignment horizontal="right"/>
    </xf>
    <xf numFmtId="38" fontId="0" fillId="0" borderId="3" xfId="2" applyFont="1" applyBorder="1" applyAlignment="1">
      <alignment horizontal="right"/>
    </xf>
    <xf numFmtId="183" fontId="0" fillId="0" borderId="11" xfId="0" applyNumberFormat="1" applyBorder="1"/>
    <xf numFmtId="183" fontId="0" fillId="0" borderId="5" xfId="0" applyNumberFormat="1" applyBorder="1"/>
    <xf numFmtId="183" fontId="0" fillId="0" borderId="3" xfId="0" applyNumberFormat="1" applyBorder="1"/>
    <xf numFmtId="183" fontId="0" fillId="0" borderId="0" xfId="0" applyNumberFormat="1" applyBorder="1"/>
    <xf numFmtId="183" fontId="0" fillId="0" borderId="10" xfId="0" applyNumberFormat="1" applyBorder="1"/>
    <xf numFmtId="183" fontId="0" fillId="0" borderId="1" xfId="0" applyNumberFormat="1" applyBorder="1"/>
    <xf numFmtId="183" fontId="0" fillId="0" borderId="3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38" fontId="0" fillId="0" borderId="4" xfId="2" applyFont="1" applyBorder="1"/>
    <xf numFmtId="38" fontId="0" fillId="0" borderId="14" xfId="2" applyFont="1" applyBorder="1"/>
    <xf numFmtId="181" fontId="0" fillId="0" borderId="0" xfId="0" applyNumberFormat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181" fontId="0" fillId="0" borderId="5" xfId="0" applyNumberFormat="1" applyBorder="1"/>
    <xf numFmtId="181" fontId="0" fillId="0" borderId="0" xfId="0" applyNumberFormat="1"/>
    <xf numFmtId="181" fontId="0" fillId="0" borderId="1" xfId="0" applyNumberFormat="1" applyBorder="1"/>
    <xf numFmtId="181" fontId="0" fillId="0" borderId="0" xfId="0" applyNumberFormat="1" applyBorder="1"/>
    <xf numFmtId="0" fontId="0" fillId="0" borderId="0" xfId="0" applyAlignment="1">
      <alignment vertical="center"/>
    </xf>
    <xf numFmtId="181" fontId="0" fillId="0" borderId="0" xfId="0" applyNumberFormat="1" applyAlignment="1">
      <alignment horizontal="right"/>
    </xf>
    <xf numFmtId="38" fontId="7" fillId="2" borderId="0" xfId="2" applyFont="1" applyFill="1"/>
    <xf numFmtId="38" fontId="4" fillId="2" borderId="0" xfId="2" applyFont="1" applyFill="1"/>
    <xf numFmtId="0" fontId="0" fillId="2" borderId="2" xfId="0" applyFont="1" applyFill="1" applyBorder="1" applyAlignment="1">
      <alignment horizontal="center" vertical="center"/>
    </xf>
    <xf numFmtId="177" fontId="0" fillId="2" borderId="12" xfId="2" applyNumberFormat="1" applyFont="1" applyFill="1" applyBorder="1"/>
    <xf numFmtId="9" fontId="0" fillId="2" borderId="12" xfId="1" applyFont="1" applyFill="1" applyBorder="1"/>
    <xf numFmtId="177" fontId="0" fillId="2" borderId="9" xfId="2" applyNumberFormat="1" applyFont="1" applyFill="1" applyBorder="1"/>
    <xf numFmtId="9" fontId="0" fillId="2" borderId="9" xfId="1" applyFont="1" applyFill="1" applyBorder="1"/>
    <xf numFmtId="177" fontId="0" fillId="2" borderId="2" xfId="2" applyNumberFormat="1" applyFont="1" applyFill="1" applyBorder="1"/>
    <xf numFmtId="9" fontId="0" fillId="2" borderId="2" xfId="1" applyFont="1" applyFill="1" applyBorder="1"/>
    <xf numFmtId="181" fontId="0" fillId="2" borderId="9" xfId="0" applyNumberFormat="1" applyFill="1" applyBorder="1" applyAlignment="1">
      <alignment horizontal="right"/>
    </xf>
    <xf numFmtId="9" fontId="0" fillId="2" borderId="9" xfId="1" applyFont="1" applyFill="1" applyBorder="1" applyAlignment="1">
      <alignment horizontal="right"/>
    </xf>
    <xf numFmtId="177" fontId="0" fillId="2" borderId="0" xfId="2" applyNumberFormat="1" applyFont="1" applyFill="1"/>
    <xf numFmtId="0" fontId="12" fillId="0" borderId="0" xfId="0" applyFont="1"/>
    <xf numFmtId="0" fontId="12" fillId="3" borderId="7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/>
    </xf>
    <xf numFmtId="38" fontId="12" fillId="0" borderId="17" xfId="2" applyFont="1" applyBorder="1"/>
    <xf numFmtId="177" fontId="12" fillId="0" borderId="17" xfId="2" applyNumberFormat="1" applyFont="1" applyBorder="1"/>
    <xf numFmtId="0" fontId="12" fillId="3" borderId="18" xfId="0" applyFont="1" applyFill="1" applyBorder="1" applyAlignment="1">
      <alignment horizontal="center"/>
    </xf>
    <xf numFmtId="177" fontId="12" fillId="0" borderId="18" xfId="2" applyNumberFormat="1" applyFont="1" applyBorder="1"/>
    <xf numFmtId="38" fontId="12" fillId="0" borderId="18" xfId="2" applyFont="1" applyBorder="1"/>
    <xf numFmtId="38" fontId="12" fillId="0" borderId="18" xfId="2" applyNumberFormat="1" applyFont="1" applyBorder="1"/>
    <xf numFmtId="38" fontId="12" fillId="0" borderId="17" xfId="2" applyNumberFormat="1" applyFont="1" applyBorder="1"/>
    <xf numFmtId="38" fontId="12" fillId="3" borderId="7" xfId="0" applyNumberFormat="1" applyFont="1" applyFill="1" applyBorder="1" applyAlignment="1">
      <alignment horizontal="center"/>
    </xf>
    <xf numFmtId="38" fontId="12" fillId="3" borderId="18" xfId="2" applyFont="1" applyFill="1" applyBorder="1"/>
    <xf numFmtId="38" fontId="12" fillId="3" borderId="17" xfId="2" applyFont="1" applyFill="1" applyBorder="1"/>
    <xf numFmtId="0" fontId="12" fillId="3" borderId="19" xfId="0" applyFont="1" applyFill="1" applyBorder="1" applyAlignment="1">
      <alignment horizontal="center"/>
    </xf>
    <xf numFmtId="38" fontId="12" fillId="0" borderId="19" xfId="2" applyFont="1" applyBorder="1"/>
    <xf numFmtId="177" fontId="12" fillId="0" borderId="19" xfId="2" applyNumberFormat="1" applyFont="1" applyBorder="1"/>
    <xf numFmtId="38" fontId="12" fillId="0" borderId="19" xfId="2" applyNumberFormat="1" applyFont="1" applyBorder="1"/>
    <xf numFmtId="177" fontId="12" fillId="0" borderId="17" xfId="2" applyNumberFormat="1" applyFont="1" applyBorder="1" applyAlignment="1">
      <alignment horizontal="right"/>
    </xf>
    <xf numFmtId="38" fontId="12" fillId="0" borderId="17" xfId="2" applyFont="1" applyBorder="1" applyAlignment="1">
      <alignment horizontal="right"/>
    </xf>
    <xf numFmtId="38" fontId="12" fillId="0" borderId="17" xfId="2" applyNumberFormat="1" applyFont="1" applyBorder="1" applyAlignment="1">
      <alignment horizontal="right"/>
    </xf>
    <xf numFmtId="38" fontId="12" fillId="3" borderId="19" xfId="2" applyFont="1" applyFill="1" applyBorder="1"/>
    <xf numFmtId="38" fontId="12" fillId="3" borderId="17" xfId="2" applyFont="1" applyFill="1" applyBorder="1" applyAlignment="1">
      <alignment horizontal="right"/>
    </xf>
    <xf numFmtId="9" fontId="0" fillId="0" borderId="0" xfId="1" applyFont="1" applyBorder="1"/>
    <xf numFmtId="9" fontId="0" fillId="0" borderId="0" xfId="1" applyFont="1"/>
    <xf numFmtId="9" fontId="0" fillId="0" borderId="0" xfId="1" applyFont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38" fontId="0" fillId="2" borderId="8" xfId="2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justifyLastLine="1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6" xfId="2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/>
    </xf>
    <xf numFmtId="0" fontId="0" fillId="0" borderId="3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0" fontId="0" fillId="0" borderId="9" xfId="0" applyBorder="1" applyAlignment="1"/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2" fillId="0" borderId="10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 wrapText="1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7">
    <cellStyle name="パーセント" xfId="1" builtinId="5"/>
    <cellStyle name="パーセント 2" xfId="5"/>
    <cellStyle name="桁区切り" xfId="2" builtinId="6"/>
    <cellStyle name="桁区切り 2" xf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年齢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齢'!$E$6:$N$6</c:f>
              <c:numCache>
                <c:formatCode>#,##0_);[Red]\(#,##0\)</c:formatCode>
                <c:ptCount val="10"/>
                <c:pt idx="0">
                  <c:v>87</c:v>
                </c:pt>
                <c:pt idx="1">
                  <c:v>713</c:v>
                </c:pt>
                <c:pt idx="2">
                  <c:v>1491</c:v>
                </c:pt>
                <c:pt idx="3">
                  <c:v>1522</c:v>
                </c:pt>
                <c:pt idx="4">
                  <c:v>1238</c:v>
                </c:pt>
                <c:pt idx="5">
                  <c:v>834</c:v>
                </c:pt>
                <c:pt idx="6">
                  <c:v>628</c:v>
                </c:pt>
                <c:pt idx="7">
                  <c:v>506</c:v>
                </c:pt>
                <c:pt idx="8">
                  <c:v>411</c:v>
                </c:pt>
                <c:pt idx="9">
                  <c:v>419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668912"/>
        <c:axId val="486670872"/>
      </c:barChart>
      <c:catAx>
        <c:axId val="48666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0872"/>
        <c:crosses val="autoZero"/>
        <c:auto val="1"/>
        <c:lblAlgn val="ctr"/>
        <c:lblOffset val="100"/>
        <c:noMultiLvlLbl val="0"/>
      </c:catAx>
      <c:valAx>
        <c:axId val="486670872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6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家族数</a:t>
            </a:r>
            <a:r>
              <a:rPr lang="en-US" altLang="ja-JP" sz="1400" b="1" i="0" cap="all" baseline="0"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(</a:t>
            </a:r>
            <a:r>
              <a:rPr lang="ja-JP" altLang="ja-JP" sz="1400" b="1" i="0" cap="all" baseline="0"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全国</a:t>
            </a:r>
            <a:r>
              <a:rPr lang="en-US" altLang="ja-JP" sz="1400" b="1" i="0" cap="all" baseline="0"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vs</a:t>
            </a:r>
            <a:r>
              <a:rPr lang="ja-JP" altLang="ja-JP" sz="1400" b="1" i="0" cap="all" baseline="0"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首都圏</a:t>
            </a:r>
            <a:r>
              <a:rPr lang="en-US" altLang="ja-JP" sz="1400" b="1" i="0" cap="all" baseline="0"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)</a:t>
            </a:r>
            <a:endParaRPr lang="ja-JP" altLang="ja-JP" sz="1400">
              <a:effectLst/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数'!$O$6:$U$6</c:f>
              <c:numCache>
                <c:formatCode>0%</c:formatCode>
                <c:ptCount val="7"/>
                <c:pt idx="0">
                  <c:v>0.19620333800484138</c:v>
                </c:pt>
                <c:pt idx="1">
                  <c:v>0.35635112753216969</c:v>
                </c:pt>
                <c:pt idx="2">
                  <c:v>0.27200917314307554</c:v>
                </c:pt>
                <c:pt idx="3">
                  <c:v>0.14447700343992864</c:v>
                </c:pt>
                <c:pt idx="4">
                  <c:v>2.6882405401962035E-2</c:v>
                </c:pt>
                <c:pt idx="5">
                  <c:v>2.8029048286405912E-3</c:v>
                </c:pt>
                <c:pt idx="6">
                  <c:v>1.2740476493820869E-3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数'!$O$8:$U$8</c:f>
              <c:numCache>
                <c:formatCode>0%</c:formatCode>
                <c:ptCount val="7"/>
                <c:pt idx="0">
                  <c:v>0.21183206106870228</c:v>
                </c:pt>
                <c:pt idx="1">
                  <c:v>0.36378816793893132</c:v>
                </c:pt>
                <c:pt idx="2">
                  <c:v>0.2705152671755725</c:v>
                </c:pt>
                <c:pt idx="3">
                  <c:v>0.13072519083969467</c:v>
                </c:pt>
                <c:pt idx="4">
                  <c:v>2.075381679389313E-2</c:v>
                </c:pt>
                <c:pt idx="5">
                  <c:v>1.6698473282442748E-3</c:v>
                </c:pt>
                <c:pt idx="6">
                  <c:v>7.1564885496183206E-4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5"/>
        <c:axId val="486681456"/>
        <c:axId val="486676360"/>
      </c:barChart>
      <c:catAx>
        <c:axId val="48668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6360"/>
        <c:crosses val="autoZero"/>
        <c:auto val="1"/>
        <c:lblAlgn val="ctr"/>
        <c:lblOffset val="100"/>
        <c:noMultiLvlLbl val="0"/>
      </c:catAx>
      <c:valAx>
        <c:axId val="486676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家族数</a:t>
            </a:r>
            <a:r>
              <a:rPr lang="en-US" altLang="ja-JP" sz="1400"/>
              <a:t>(</a:t>
            </a:r>
            <a:r>
              <a:rPr lang="ja-JP" altLang="en-US" sz="1400"/>
              <a:t>全国</a:t>
            </a:r>
            <a:r>
              <a:rPr lang="en-US" altLang="ja-JP" sz="1400"/>
              <a:t>vs</a:t>
            </a:r>
            <a:r>
              <a:rPr lang="ja-JP" altLang="en-US" sz="1400"/>
              <a:t>近畿圏</a:t>
            </a:r>
            <a:r>
              <a:rPr lang="en-US" altLang="ja-JP" sz="1400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数'!$O$6:$U$6</c:f>
              <c:numCache>
                <c:formatCode>0%</c:formatCode>
                <c:ptCount val="7"/>
                <c:pt idx="0">
                  <c:v>0.19620333800484138</c:v>
                </c:pt>
                <c:pt idx="1">
                  <c:v>0.35635112753216969</c:v>
                </c:pt>
                <c:pt idx="2">
                  <c:v>0.27200917314307554</c:v>
                </c:pt>
                <c:pt idx="3">
                  <c:v>0.14447700343992864</c:v>
                </c:pt>
                <c:pt idx="4">
                  <c:v>2.6882405401962035E-2</c:v>
                </c:pt>
                <c:pt idx="5">
                  <c:v>2.8029048286405912E-3</c:v>
                </c:pt>
                <c:pt idx="6">
                  <c:v>1.2740476493820869E-3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数'!$O$9:$U$9</c:f>
              <c:numCache>
                <c:formatCode>0%</c:formatCode>
                <c:ptCount val="7"/>
                <c:pt idx="0">
                  <c:v>0.18089944416371906</c:v>
                </c:pt>
                <c:pt idx="1">
                  <c:v>0.36078827690752907</c:v>
                </c:pt>
                <c:pt idx="2">
                  <c:v>0.27286508337544213</c:v>
                </c:pt>
                <c:pt idx="3">
                  <c:v>0.14855987872662962</c:v>
                </c:pt>
                <c:pt idx="4">
                  <c:v>3.0823648307225872E-2</c:v>
                </c:pt>
                <c:pt idx="5">
                  <c:v>4.0424456796361802E-3</c:v>
                </c:pt>
                <c:pt idx="6">
                  <c:v>2.0212228398180901E-3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5"/>
        <c:axId val="486678712"/>
        <c:axId val="486679496"/>
      </c:barChart>
      <c:catAx>
        <c:axId val="4866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9496"/>
        <c:crosses val="autoZero"/>
        <c:auto val="1"/>
        <c:lblAlgn val="ctr"/>
        <c:lblOffset val="100"/>
        <c:noMultiLvlLbl val="0"/>
      </c:catAx>
      <c:valAx>
        <c:axId val="4866794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家族数</a:t>
            </a:r>
            <a:r>
              <a:rPr lang="en-US" altLang="ja-JP" sz="1400"/>
              <a:t>(</a:t>
            </a:r>
            <a:r>
              <a:rPr lang="ja-JP" altLang="en-US" sz="1400"/>
              <a:t>全国</a:t>
            </a:r>
            <a:r>
              <a:rPr lang="en-US" altLang="ja-JP" sz="1400"/>
              <a:t>vs</a:t>
            </a:r>
            <a:r>
              <a:rPr lang="ja-JP" altLang="en-US" sz="1400"/>
              <a:t>東海圏</a:t>
            </a:r>
            <a:r>
              <a:rPr lang="en-US" altLang="ja-JP" sz="1400"/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数'!$O$6:$U$6</c:f>
              <c:numCache>
                <c:formatCode>0%</c:formatCode>
                <c:ptCount val="7"/>
                <c:pt idx="0">
                  <c:v>0.19620333800484138</c:v>
                </c:pt>
                <c:pt idx="1">
                  <c:v>0.35635112753216969</c:v>
                </c:pt>
                <c:pt idx="2">
                  <c:v>0.27200917314307554</c:v>
                </c:pt>
                <c:pt idx="3">
                  <c:v>0.14447700343992864</c:v>
                </c:pt>
                <c:pt idx="4">
                  <c:v>2.6882405401962035E-2</c:v>
                </c:pt>
                <c:pt idx="5">
                  <c:v>2.8029048286405912E-3</c:v>
                </c:pt>
                <c:pt idx="6">
                  <c:v>1.2740476493820869E-3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数'!$O$10:$U$10</c:f>
              <c:numCache>
                <c:formatCode>0%</c:formatCode>
                <c:ptCount val="7"/>
                <c:pt idx="0">
                  <c:v>0.21974522292993631</c:v>
                </c:pt>
                <c:pt idx="1">
                  <c:v>0.34713375796178342</c:v>
                </c:pt>
                <c:pt idx="2">
                  <c:v>0.27388535031847133</c:v>
                </c:pt>
                <c:pt idx="3">
                  <c:v>0.12420382165605096</c:v>
                </c:pt>
                <c:pt idx="4">
                  <c:v>2.5477707006369428E-2</c:v>
                </c:pt>
                <c:pt idx="5">
                  <c:v>6.369426751592357E-3</c:v>
                </c:pt>
                <c:pt idx="6">
                  <c:v>3.1847133757961785E-3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5"/>
        <c:axId val="486694392"/>
        <c:axId val="486692824"/>
      </c:barChart>
      <c:catAx>
        <c:axId val="48669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2824"/>
        <c:crosses val="autoZero"/>
        <c:auto val="1"/>
        <c:lblAlgn val="ctr"/>
        <c:lblOffset val="100"/>
        <c:noMultiLvlLbl val="0"/>
      </c:catAx>
      <c:valAx>
        <c:axId val="4866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家族数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東京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数'!$O$6:$U$6</c:f>
              <c:numCache>
                <c:formatCode>0%</c:formatCode>
                <c:ptCount val="7"/>
                <c:pt idx="0">
                  <c:v>0.19620333800484138</c:v>
                </c:pt>
                <c:pt idx="1">
                  <c:v>0.35635112753216969</c:v>
                </c:pt>
                <c:pt idx="2">
                  <c:v>0.27200917314307554</c:v>
                </c:pt>
                <c:pt idx="3">
                  <c:v>0.14447700343992864</c:v>
                </c:pt>
                <c:pt idx="4">
                  <c:v>2.6882405401962035E-2</c:v>
                </c:pt>
                <c:pt idx="5">
                  <c:v>2.8029048286405912E-3</c:v>
                </c:pt>
                <c:pt idx="6">
                  <c:v>1.2740476493820869E-3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数'!$O$35:$U$35</c:f>
              <c:numCache>
                <c:formatCode>0%</c:formatCode>
                <c:ptCount val="7"/>
                <c:pt idx="0">
                  <c:v>0.25143868968570166</c:v>
                </c:pt>
                <c:pt idx="1">
                  <c:v>0.35015493581230633</c:v>
                </c:pt>
                <c:pt idx="2">
                  <c:v>0.25586542718016819</c:v>
                </c:pt>
                <c:pt idx="3">
                  <c:v>0.12084993359893759</c:v>
                </c:pt>
                <c:pt idx="4">
                  <c:v>1.9477644975652943E-2</c:v>
                </c:pt>
                <c:pt idx="5">
                  <c:v>8.8534749889331564E-4</c:v>
                </c:pt>
                <c:pt idx="6">
                  <c:v>1.3280212483399733E-3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5"/>
        <c:axId val="486695176"/>
        <c:axId val="486692432"/>
      </c:barChart>
      <c:catAx>
        <c:axId val="48669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2432"/>
        <c:crosses val="autoZero"/>
        <c:auto val="1"/>
        <c:lblAlgn val="ctr"/>
        <c:lblOffset val="100"/>
        <c:noMultiLvlLbl val="0"/>
      </c:catAx>
      <c:valAx>
        <c:axId val="486692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家族数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神奈川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数'!$O$6:$U$6</c:f>
              <c:numCache>
                <c:formatCode>0%</c:formatCode>
                <c:ptCount val="7"/>
                <c:pt idx="0">
                  <c:v>0.19620333800484138</c:v>
                </c:pt>
                <c:pt idx="1">
                  <c:v>0.35635112753216969</c:v>
                </c:pt>
                <c:pt idx="2">
                  <c:v>0.27200917314307554</c:v>
                </c:pt>
                <c:pt idx="3">
                  <c:v>0.14447700343992864</c:v>
                </c:pt>
                <c:pt idx="4">
                  <c:v>2.6882405401962035E-2</c:v>
                </c:pt>
                <c:pt idx="5">
                  <c:v>2.8029048286405912E-3</c:v>
                </c:pt>
                <c:pt idx="6">
                  <c:v>1.2740476493820869E-3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数'!$O$36:$U$36</c:f>
              <c:numCache>
                <c:formatCode>0%</c:formatCode>
                <c:ptCount val="7"/>
                <c:pt idx="0">
                  <c:v>0.16455696202531644</c:v>
                </c:pt>
                <c:pt idx="1">
                  <c:v>0.36980108499095843</c:v>
                </c:pt>
                <c:pt idx="2">
                  <c:v>0.28300180831826399</c:v>
                </c:pt>
                <c:pt idx="3">
                  <c:v>0.15370705244122965</c:v>
                </c:pt>
                <c:pt idx="4">
                  <c:v>2.7124773960216998E-2</c:v>
                </c:pt>
                <c:pt idx="5">
                  <c:v>1.8083182640144665E-3</c:v>
                </c:pt>
                <c:pt idx="6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5"/>
        <c:axId val="486686160"/>
        <c:axId val="486683024"/>
      </c:barChart>
      <c:catAx>
        <c:axId val="4866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3024"/>
        <c:crosses val="autoZero"/>
        <c:auto val="1"/>
        <c:lblAlgn val="ctr"/>
        <c:lblOffset val="100"/>
        <c:noMultiLvlLbl val="0"/>
      </c:catAx>
      <c:valAx>
        <c:axId val="486683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家族数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大阪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数'!$O$6:$U$6</c:f>
              <c:numCache>
                <c:formatCode>0%</c:formatCode>
                <c:ptCount val="7"/>
                <c:pt idx="0">
                  <c:v>0.19620333800484138</c:v>
                </c:pt>
                <c:pt idx="1">
                  <c:v>0.35635112753216969</c:v>
                </c:pt>
                <c:pt idx="2">
                  <c:v>0.27200917314307554</c:v>
                </c:pt>
                <c:pt idx="3">
                  <c:v>0.14447700343992864</c:v>
                </c:pt>
                <c:pt idx="4">
                  <c:v>2.6882405401962035E-2</c:v>
                </c:pt>
                <c:pt idx="5">
                  <c:v>2.8029048286405912E-3</c:v>
                </c:pt>
                <c:pt idx="6">
                  <c:v>1.2740476493820869E-3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数'!$O$49:$U$49</c:f>
              <c:numCache>
                <c:formatCode>0%</c:formatCode>
                <c:ptCount val="7"/>
                <c:pt idx="0">
                  <c:v>0.18693009118541035</c:v>
                </c:pt>
                <c:pt idx="1">
                  <c:v>0.3639817629179331</c:v>
                </c:pt>
                <c:pt idx="2">
                  <c:v>0.26975683890577506</c:v>
                </c:pt>
                <c:pt idx="3">
                  <c:v>0.14437689969604864</c:v>
                </c:pt>
                <c:pt idx="4">
                  <c:v>3.0395136778115502E-2</c:v>
                </c:pt>
                <c:pt idx="5">
                  <c:v>2.2796352583586625E-3</c:v>
                </c:pt>
                <c:pt idx="6">
                  <c:v>2.2796352583586625E-3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5"/>
        <c:axId val="486694000"/>
        <c:axId val="486694784"/>
      </c:barChart>
      <c:catAx>
        <c:axId val="48669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4784"/>
        <c:crosses val="autoZero"/>
        <c:auto val="1"/>
        <c:lblAlgn val="ctr"/>
        <c:lblOffset val="100"/>
        <c:noMultiLvlLbl val="0"/>
      </c:catAx>
      <c:valAx>
        <c:axId val="486694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家族数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兵庫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数'!$O$6:$U$6</c:f>
              <c:numCache>
                <c:formatCode>0%</c:formatCode>
                <c:ptCount val="7"/>
                <c:pt idx="0">
                  <c:v>0.19620333800484138</c:v>
                </c:pt>
                <c:pt idx="1">
                  <c:v>0.35635112753216969</c:v>
                </c:pt>
                <c:pt idx="2">
                  <c:v>0.27200917314307554</c:v>
                </c:pt>
                <c:pt idx="3">
                  <c:v>0.14447700343992864</c:v>
                </c:pt>
                <c:pt idx="4">
                  <c:v>2.6882405401962035E-2</c:v>
                </c:pt>
                <c:pt idx="5">
                  <c:v>2.8029048286405912E-3</c:v>
                </c:pt>
                <c:pt idx="6">
                  <c:v>1.2740476493820869E-3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数'!$O$50:$U$50</c:f>
              <c:numCache>
                <c:formatCode>0%</c:formatCode>
                <c:ptCount val="7"/>
                <c:pt idx="0">
                  <c:v>0.17380352644836272</c:v>
                </c:pt>
                <c:pt idx="1">
                  <c:v>0.34760705289672544</c:v>
                </c:pt>
                <c:pt idx="2">
                  <c:v>0.29722921914357681</c:v>
                </c:pt>
                <c:pt idx="3">
                  <c:v>0.14105793450881612</c:v>
                </c:pt>
                <c:pt idx="4">
                  <c:v>3.0226700251889168E-2</c:v>
                </c:pt>
                <c:pt idx="5">
                  <c:v>7.556675062972292E-3</c:v>
                </c:pt>
                <c:pt idx="6">
                  <c:v>2.5188916876574307E-3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5"/>
        <c:axId val="486686944"/>
        <c:axId val="486691256"/>
      </c:barChart>
      <c:catAx>
        <c:axId val="48668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1256"/>
        <c:crosses val="autoZero"/>
        <c:auto val="1"/>
        <c:lblAlgn val="ctr"/>
        <c:lblOffset val="100"/>
        <c:noMultiLvlLbl val="0"/>
      </c:catAx>
      <c:valAx>
        <c:axId val="4866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世帯年収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収'!$E$6:$T$6</c:f>
              <c:numCache>
                <c:formatCode>#,##0_);[Red]\(#,##0\)</c:formatCode>
                <c:ptCount val="16"/>
                <c:pt idx="0">
                  <c:v>1</c:v>
                </c:pt>
                <c:pt idx="1">
                  <c:v>45</c:v>
                </c:pt>
                <c:pt idx="2">
                  <c:v>188</c:v>
                </c:pt>
                <c:pt idx="3">
                  <c:v>695</c:v>
                </c:pt>
                <c:pt idx="4">
                  <c:v>1356</c:v>
                </c:pt>
                <c:pt idx="5">
                  <c:v>1225</c:v>
                </c:pt>
                <c:pt idx="6">
                  <c:v>1032</c:v>
                </c:pt>
                <c:pt idx="7">
                  <c:v>828</c:v>
                </c:pt>
                <c:pt idx="8">
                  <c:v>599</c:v>
                </c:pt>
                <c:pt idx="9">
                  <c:v>443</c:v>
                </c:pt>
                <c:pt idx="10">
                  <c:v>306</c:v>
                </c:pt>
                <c:pt idx="11">
                  <c:v>215</c:v>
                </c:pt>
                <c:pt idx="12">
                  <c:v>223</c:v>
                </c:pt>
                <c:pt idx="13">
                  <c:v>132</c:v>
                </c:pt>
                <c:pt idx="14">
                  <c:v>88</c:v>
                </c:pt>
                <c:pt idx="15">
                  <c:v>473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683416"/>
        <c:axId val="486684592"/>
      </c:barChart>
      <c:catAx>
        <c:axId val="48668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4592"/>
        <c:crosses val="autoZero"/>
        <c:auto val="1"/>
        <c:lblAlgn val="ctr"/>
        <c:lblOffset val="100"/>
        <c:noMultiLvlLbl val="0"/>
      </c:catAx>
      <c:valAx>
        <c:axId val="486684592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世帯年収</a:t>
            </a:r>
            <a:r>
              <a:rPr lang="en-US" altLang="ja-JP" sz="1400"/>
              <a:t>(</a:t>
            </a:r>
            <a:r>
              <a:rPr lang="ja-JP" altLang="en-US" sz="1400"/>
              <a:t>全国</a:t>
            </a:r>
            <a:r>
              <a:rPr lang="en-US" altLang="ja-JP" sz="1400"/>
              <a:t>vs</a:t>
            </a:r>
            <a:r>
              <a:rPr lang="ja-JP" altLang="en-US" sz="1400"/>
              <a:t>首都圏</a:t>
            </a:r>
            <a:r>
              <a:rPr lang="en-US" altLang="ja-JP" sz="1400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収'!$X$6:$AM$6</c:f>
              <c:numCache>
                <c:formatCode>0%</c:formatCode>
                <c:ptCount val="16"/>
                <c:pt idx="0">
                  <c:v>1.2740476493820868E-4</c:v>
                </c:pt>
                <c:pt idx="1">
                  <c:v>5.7332144222193909E-3</c:v>
                </c:pt>
                <c:pt idx="2">
                  <c:v>2.3952095808383235E-2</c:v>
                </c:pt>
                <c:pt idx="3">
                  <c:v>8.8546311632055036E-2</c:v>
                </c:pt>
                <c:pt idx="4">
                  <c:v>0.17276086125621098</c:v>
                </c:pt>
                <c:pt idx="5">
                  <c:v>0.15607083704930563</c:v>
                </c:pt>
                <c:pt idx="6">
                  <c:v>0.13148171741623138</c:v>
                </c:pt>
                <c:pt idx="7">
                  <c:v>0.10549114536883679</c:v>
                </c:pt>
                <c:pt idx="8">
                  <c:v>7.6315454197987007E-2</c:v>
                </c:pt>
                <c:pt idx="9">
                  <c:v>5.644031086762645E-2</c:v>
                </c:pt>
                <c:pt idx="10">
                  <c:v>3.898585807109186E-2</c:v>
                </c:pt>
                <c:pt idx="11">
                  <c:v>2.7392024461714869E-2</c:v>
                </c:pt>
                <c:pt idx="12">
                  <c:v>2.8411262581220537E-2</c:v>
                </c:pt>
                <c:pt idx="13">
                  <c:v>1.6817428971843545E-2</c:v>
                </c:pt>
                <c:pt idx="14">
                  <c:v>1.1211619314562365E-2</c:v>
                </c:pt>
                <c:pt idx="15">
                  <c:v>6.0262453815772707E-2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収'!$X$8:$AM$8</c:f>
              <c:numCache>
                <c:formatCode>0%</c:formatCode>
                <c:ptCount val="16"/>
                <c:pt idx="0">
                  <c:v>2.3854961832061068E-4</c:v>
                </c:pt>
                <c:pt idx="1">
                  <c:v>4.2938931297709926E-3</c:v>
                </c:pt>
                <c:pt idx="2">
                  <c:v>1.383587786259542E-2</c:v>
                </c:pt>
                <c:pt idx="3">
                  <c:v>6.2977099236641215E-2</c:v>
                </c:pt>
                <c:pt idx="4">
                  <c:v>0.15982824427480916</c:v>
                </c:pt>
                <c:pt idx="5">
                  <c:v>0.15791984732824427</c:v>
                </c:pt>
                <c:pt idx="6">
                  <c:v>0.13859732824427481</c:v>
                </c:pt>
                <c:pt idx="7">
                  <c:v>0.11951335877862596</c:v>
                </c:pt>
                <c:pt idx="8">
                  <c:v>8.3253816793893126E-2</c:v>
                </c:pt>
                <c:pt idx="9">
                  <c:v>6.3692748091603052E-2</c:v>
                </c:pt>
                <c:pt idx="10">
                  <c:v>4.2700381679389311E-2</c:v>
                </c:pt>
                <c:pt idx="11">
                  <c:v>2.9818702290076337E-2</c:v>
                </c:pt>
                <c:pt idx="12">
                  <c:v>3.1011450381679389E-2</c:v>
                </c:pt>
                <c:pt idx="13">
                  <c:v>1.7652671755725192E-2</c:v>
                </c:pt>
                <c:pt idx="14">
                  <c:v>1.2643129770992367E-2</c:v>
                </c:pt>
                <c:pt idx="15">
                  <c:v>6.2022900763358778E-2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74"/>
        <c:axId val="486692040"/>
        <c:axId val="486683808"/>
      </c:barChart>
      <c:catAx>
        <c:axId val="48669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3808"/>
        <c:crosses val="autoZero"/>
        <c:auto val="1"/>
        <c:lblAlgn val="ctr"/>
        <c:lblOffset val="100"/>
        <c:noMultiLvlLbl val="0"/>
      </c:catAx>
      <c:valAx>
        <c:axId val="486683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世帯年収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近畿圏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収'!$X$6:$AM$6</c:f>
              <c:numCache>
                <c:formatCode>0%</c:formatCode>
                <c:ptCount val="16"/>
                <c:pt idx="0">
                  <c:v>1.2740476493820868E-4</c:v>
                </c:pt>
                <c:pt idx="1">
                  <c:v>5.7332144222193909E-3</c:v>
                </c:pt>
                <c:pt idx="2">
                  <c:v>2.3952095808383235E-2</c:v>
                </c:pt>
                <c:pt idx="3">
                  <c:v>8.8546311632055036E-2</c:v>
                </c:pt>
                <c:pt idx="4">
                  <c:v>0.17276086125621098</c:v>
                </c:pt>
                <c:pt idx="5">
                  <c:v>0.15607083704930563</c:v>
                </c:pt>
                <c:pt idx="6">
                  <c:v>0.13148171741623138</c:v>
                </c:pt>
                <c:pt idx="7">
                  <c:v>0.10549114536883679</c:v>
                </c:pt>
                <c:pt idx="8">
                  <c:v>7.6315454197987007E-2</c:v>
                </c:pt>
                <c:pt idx="9">
                  <c:v>5.644031086762645E-2</c:v>
                </c:pt>
                <c:pt idx="10">
                  <c:v>3.898585807109186E-2</c:v>
                </c:pt>
                <c:pt idx="11">
                  <c:v>2.7392024461714869E-2</c:v>
                </c:pt>
                <c:pt idx="12">
                  <c:v>2.8411262581220537E-2</c:v>
                </c:pt>
                <c:pt idx="13">
                  <c:v>1.6817428971843545E-2</c:v>
                </c:pt>
                <c:pt idx="14">
                  <c:v>1.1211619314562365E-2</c:v>
                </c:pt>
                <c:pt idx="15">
                  <c:v>6.0262453815772707E-2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収'!$X$9:$AM$9</c:f>
              <c:numCache>
                <c:formatCode>0%</c:formatCode>
                <c:ptCount val="16"/>
                <c:pt idx="0">
                  <c:v>0</c:v>
                </c:pt>
                <c:pt idx="1">
                  <c:v>8.590197069226882E-3</c:v>
                </c:pt>
                <c:pt idx="2">
                  <c:v>2.8297119757453259E-2</c:v>
                </c:pt>
                <c:pt idx="3">
                  <c:v>0.12379989893885801</c:v>
                </c:pt>
                <c:pt idx="4">
                  <c:v>0.19959575543203639</c:v>
                </c:pt>
                <c:pt idx="5">
                  <c:v>0.16068721576553815</c:v>
                </c:pt>
                <c:pt idx="6">
                  <c:v>0.12228398180899444</c:v>
                </c:pt>
                <c:pt idx="7">
                  <c:v>8.741788782213239E-2</c:v>
                </c:pt>
                <c:pt idx="8">
                  <c:v>6.5184436584133407E-2</c:v>
                </c:pt>
                <c:pt idx="9">
                  <c:v>4.295098534613441E-2</c:v>
                </c:pt>
                <c:pt idx="10">
                  <c:v>3.1834259727134918E-2</c:v>
                </c:pt>
                <c:pt idx="11">
                  <c:v>2.6275896917635169E-2</c:v>
                </c:pt>
                <c:pt idx="12">
                  <c:v>2.4759979787771603E-2</c:v>
                </c:pt>
                <c:pt idx="13">
                  <c:v>1.4653865588681153E-2</c:v>
                </c:pt>
                <c:pt idx="14">
                  <c:v>8.590197069226882E-3</c:v>
                </c:pt>
                <c:pt idx="15">
                  <c:v>5.5078322385042948E-2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74"/>
        <c:axId val="486693216"/>
        <c:axId val="486686552"/>
      </c:barChart>
      <c:catAx>
        <c:axId val="4866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6552"/>
        <c:crosses val="autoZero"/>
        <c:auto val="1"/>
        <c:lblAlgn val="ctr"/>
        <c:lblOffset val="100"/>
        <c:noMultiLvlLbl val="0"/>
      </c:catAx>
      <c:valAx>
        <c:axId val="4866865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年齢</a:t>
            </a:r>
            <a:r>
              <a:rPr lang="en-US" altLang="ja-JP" sz="1400"/>
              <a:t>(</a:t>
            </a:r>
            <a:r>
              <a:rPr lang="ja-JP" altLang="en-US" sz="1400"/>
              <a:t>全国</a:t>
            </a:r>
            <a:r>
              <a:rPr lang="en-US" altLang="ja-JP" sz="1400"/>
              <a:t>vs</a:t>
            </a:r>
            <a:r>
              <a:rPr lang="ja-JP" altLang="en-US" sz="1400"/>
              <a:t>近畿圏</a:t>
            </a:r>
            <a:r>
              <a:rPr lang="en-US" altLang="ja-JP" sz="1400"/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齢'!$R$6:$AA$6</c:f>
              <c:numCache>
                <c:formatCode>0%</c:formatCode>
                <c:ptCount val="10"/>
                <c:pt idx="0">
                  <c:v>1.1084214549624155E-2</c:v>
                </c:pt>
                <c:pt idx="1">
                  <c:v>9.0839597400942801E-2</c:v>
                </c:pt>
                <c:pt idx="2">
                  <c:v>0.18996050452286917</c:v>
                </c:pt>
                <c:pt idx="3">
                  <c:v>0.19391005223595362</c:v>
                </c:pt>
                <c:pt idx="4">
                  <c:v>0.15772709899350235</c:v>
                </c:pt>
                <c:pt idx="5">
                  <c:v>0.10625557395846605</c:v>
                </c:pt>
                <c:pt idx="6">
                  <c:v>8.0010192381195055E-2</c:v>
                </c:pt>
                <c:pt idx="7">
                  <c:v>6.44668110587336E-2</c:v>
                </c:pt>
                <c:pt idx="8">
                  <c:v>5.2363358389603772E-2</c:v>
                </c:pt>
                <c:pt idx="9">
                  <c:v>5.338259650910944E-2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齢'!$R$9:$AA$9</c:f>
              <c:numCache>
                <c:formatCode>0%</c:formatCode>
                <c:ptCount val="10"/>
                <c:pt idx="0">
                  <c:v>1.2632642748863061E-2</c:v>
                </c:pt>
                <c:pt idx="1">
                  <c:v>8.590197069226882E-2</c:v>
                </c:pt>
                <c:pt idx="2">
                  <c:v>0.1753410813542193</c:v>
                </c:pt>
                <c:pt idx="3">
                  <c:v>0.17028802425467407</c:v>
                </c:pt>
                <c:pt idx="4">
                  <c:v>0.13996968165740273</c:v>
                </c:pt>
                <c:pt idx="5">
                  <c:v>0.10712481051035877</c:v>
                </c:pt>
                <c:pt idx="6">
                  <c:v>8.1859525012632647E-2</c:v>
                </c:pt>
                <c:pt idx="7">
                  <c:v>8.6912582112177866E-2</c:v>
                </c:pt>
                <c:pt idx="8">
                  <c:v>7.2764022233451242E-2</c:v>
                </c:pt>
                <c:pt idx="9">
                  <c:v>6.7205659423951486E-2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0"/>
        <c:axId val="486676752"/>
        <c:axId val="486675576"/>
      </c:barChart>
      <c:catAx>
        <c:axId val="48667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5576"/>
        <c:crosses val="autoZero"/>
        <c:auto val="1"/>
        <c:lblAlgn val="ctr"/>
        <c:lblOffset val="100"/>
        <c:noMultiLvlLbl val="0"/>
      </c:catAx>
      <c:valAx>
        <c:axId val="486675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世帯年収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東海圏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収'!$X$6:$AM$6</c:f>
              <c:numCache>
                <c:formatCode>0%</c:formatCode>
                <c:ptCount val="16"/>
                <c:pt idx="0">
                  <c:v>1.2740476493820868E-4</c:v>
                </c:pt>
                <c:pt idx="1">
                  <c:v>5.7332144222193909E-3</c:v>
                </c:pt>
                <c:pt idx="2">
                  <c:v>2.3952095808383235E-2</c:v>
                </c:pt>
                <c:pt idx="3">
                  <c:v>8.8546311632055036E-2</c:v>
                </c:pt>
                <c:pt idx="4">
                  <c:v>0.17276086125621098</c:v>
                </c:pt>
                <c:pt idx="5">
                  <c:v>0.15607083704930563</c:v>
                </c:pt>
                <c:pt idx="6">
                  <c:v>0.13148171741623138</c:v>
                </c:pt>
                <c:pt idx="7">
                  <c:v>0.10549114536883679</c:v>
                </c:pt>
                <c:pt idx="8">
                  <c:v>7.6315454197987007E-2</c:v>
                </c:pt>
                <c:pt idx="9">
                  <c:v>5.644031086762645E-2</c:v>
                </c:pt>
                <c:pt idx="10">
                  <c:v>3.898585807109186E-2</c:v>
                </c:pt>
                <c:pt idx="11">
                  <c:v>2.7392024461714869E-2</c:v>
                </c:pt>
                <c:pt idx="12">
                  <c:v>2.8411262581220537E-2</c:v>
                </c:pt>
                <c:pt idx="13">
                  <c:v>1.6817428971843545E-2</c:v>
                </c:pt>
                <c:pt idx="14">
                  <c:v>1.1211619314562365E-2</c:v>
                </c:pt>
                <c:pt idx="15">
                  <c:v>6.0262453815772707E-2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収'!$X$10:$AM$10</c:f>
              <c:numCache>
                <c:formatCode>0%</c:formatCode>
                <c:ptCount val="16"/>
                <c:pt idx="0">
                  <c:v>0</c:v>
                </c:pt>
                <c:pt idx="1">
                  <c:v>1.2738853503184714E-2</c:v>
                </c:pt>
                <c:pt idx="2">
                  <c:v>2.8662420382165606E-2</c:v>
                </c:pt>
                <c:pt idx="3">
                  <c:v>8.2802547770700632E-2</c:v>
                </c:pt>
                <c:pt idx="4">
                  <c:v>0.16560509554140126</c:v>
                </c:pt>
                <c:pt idx="5">
                  <c:v>0.15923566878980891</c:v>
                </c:pt>
                <c:pt idx="6">
                  <c:v>0.11464968152866242</c:v>
                </c:pt>
                <c:pt idx="7">
                  <c:v>0.10509554140127389</c:v>
                </c:pt>
                <c:pt idx="8">
                  <c:v>8.9171974522292988E-2</c:v>
                </c:pt>
                <c:pt idx="9">
                  <c:v>5.7324840764331211E-2</c:v>
                </c:pt>
                <c:pt idx="10">
                  <c:v>2.5477707006369428E-2</c:v>
                </c:pt>
                <c:pt idx="11">
                  <c:v>1.5923566878980892E-2</c:v>
                </c:pt>
                <c:pt idx="12">
                  <c:v>3.8216560509554139E-2</c:v>
                </c:pt>
                <c:pt idx="13">
                  <c:v>1.5923566878980892E-2</c:v>
                </c:pt>
                <c:pt idx="14">
                  <c:v>9.5541401273885346E-3</c:v>
                </c:pt>
                <c:pt idx="15">
                  <c:v>7.9617834394904455E-2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74"/>
        <c:axId val="486688512"/>
        <c:axId val="486689688"/>
      </c:barChart>
      <c:catAx>
        <c:axId val="4866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9688"/>
        <c:crosses val="autoZero"/>
        <c:auto val="1"/>
        <c:lblAlgn val="ctr"/>
        <c:lblOffset val="100"/>
        <c:noMultiLvlLbl val="0"/>
      </c:catAx>
      <c:valAx>
        <c:axId val="4866896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世帯年収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東京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収'!$X$6:$AM$6</c:f>
              <c:numCache>
                <c:formatCode>0%</c:formatCode>
                <c:ptCount val="16"/>
                <c:pt idx="0">
                  <c:v>1.2740476493820868E-4</c:v>
                </c:pt>
                <c:pt idx="1">
                  <c:v>5.7332144222193909E-3</c:v>
                </c:pt>
                <c:pt idx="2">
                  <c:v>2.3952095808383235E-2</c:v>
                </c:pt>
                <c:pt idx="3">
                  <c:v>8.8546311632055036E-2</c:v>
                </c:pt>
                <c:pt idx="4">
                  <c:v>0.17276086125621098</c:v>
                </c:pt>
                <c:pt idx="5">
                  <c:v>0.15607083704930563</c:v>
                </c:pt>
                <c:pt idx="6">
                  <c:v>0.13148171741623138</c:v>
                </c:pt>
                <c:pt idx="7">
                  <c:v>0.10549114536883679</c:v>
                </c:pt>
                <c:pt idx="8">
                  <c:v>7.6315454197987007E-2</c:v>
                </c:pt>
                <c:pt idx="9">
                  <c:v>5.644031086762645E-2</c:v>
                </c:pt>
                <c:pt idx="10">
                  <c:v>3.898585807109186E-2</c:v>
                </c:pt>
                <c:pt idx="11">
                  <c:v>2.7392024461714869E-2</c:v>
                </c:pt>
                <c:pt idx="12">
                  <c:v>2.8411262581220537E-2</c:v>
                </c:pt>
                <c:pt idx="13">
                  <c:v>1.6817428971843545E-2</c:v>
                </c:pt>
                <c:pt idx="14">
                  <c:v>1.1211619314562365E-2</c:v>
                </c:pt>
                <c:pt idx="15">
                  <c:v>6.0262453815772707E-2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収'!$X$35:$AM$35</c:f>
              <c:numCache>
                <c:formatCode>0%</c:formatCode>
                <c:ptCount val="16"/>
                <c:pt idx="0">
                  <c:v>4.4267374944665782E-4</c:v>
                </c:pt>
                <c:pt idx="1">
                  <c:v>2.6560424966799467E-3</c:v>
                </c:pt>
                <c:pt idx="2">
                  <c:v>1.1952191235059761E-2</c:v>
                </c:pt>
                <c:pt idx="3">
                  <c:v>5.1792828685258967E-2</c:v>
                </c:pt>
                <c:pt idx="4">
                  <c:v>0.15050907481186365</c:v>
                </c:pt>
                <c:pt idx="5">
                  <c:v>0.1385568835768039</c:v>
                </c:pt>
                <c:pt idx="6">
                  <c:v>0.13899955732625055</c:v>
                </c:pt>
                <c:pt idx="7">
                  <c:v>0.12040725984949092</c:v>
                </c:pt>
                <c:pt idx="8">
                  <c:v>8.3665338645418322E-2</c:v>
                </c:pt>
                <c:pt idx="9">
                  <c:v>6.7729083665338641E-2</c:v>
                </c:pt>
                <c:pt idx="10">
                  <c:v>5.090748118636565E-2</c:v>
                </c:pt>
                <c:pt idx="11">
                  <c:v>3.2757857459052679E-2</c:v>
                </c:pt>
                <c:pt idx="12">
                  <c:v>3.4085878707392651E-2</c:v>
                </c:pt>
                <c:pt idx="13">
                  <c:v>2.3904382470119521E-2</c:v>
                </c:pt>
                <c:pt idx="14">
                  <c:v>1.5050907481186366E-2</c:v>
                </c:pt>
                <c:pt idx="15">
                  <c:v>7.6582558654271798E-2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74"/>
        <c:axId val="486690080"/>
        <c:axId val="486693608"/>
      </c:barChart>
      <c:catAx>
        <c:axId val="4866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3608"/>
        <c:crosses val="autoZero"/>
        <c:auto val="1"/>
        <c:lblAlgn val="ctr"/>
        <c:lblOffset val="100"/>
        <c:noMultiLvlLbl val="0"/>
      </c:catAx>
      <c:valAx>
        <c:axId val="486693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世帯年収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神奈川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収'!$X$6:$AM$6</c:f>
              <c:numCache>
                <c:formatCode>0%</c:formatCode>
                <c:ptCount val="16"/>
                <c:pt idx="0">
                  <c:v>1.2740476493820868E-4</c:v>
                </c:pt>
                <c:pt idx="1">
                  <c:v>5.7332144222193909E-3</c:v>
                </c:pt>
                <c:pt idx="2">
                  <c:v>2.3952095808383235E-2</c:v>
                </c:pt>
                <c:pt idx="3">
                  <c:v>8.8546311632055036E-2</c:v>
                </c:pt>
                <c:pt idx="4">
                  <c:v>0.17276086125621098</c:v>
                </c:pt>
                <c:pt idx="5">
                  <c:v>0.15607083704930563</c:v>
                </c:pt>
                <c:pt idx="6">
                  <c:v>0.13148171741623138</c:v>
                </c:pt>
                <c:pt idx="7">
                  <c:v>0.10549114536883679</c:v>
                </c:pt>
                <c:pt idx="8">
                  <c:v>7.6315454197987007E-2</c:v>
                </c:pt>
                <c:pt idx="9">
                  <c:v>5.644031086762645E-2</c:v>
                </c:pt>
                <c:pt idx="10">
                  <c:v>3.898585807109186E-2</c:v>
                </c:pt>
                <c:pt idx="11">
                  <c:v>2.7392024461714869E-2</c:v>
                </c:pt>
                <c:pt idx="12">
                  <c:v>2.8411262581220537E-2</c:v>
                </c:pt>
                <c:pt idx="13">
                  <c:v>1.6817428971843545E-2</c:v>
                </c:pt>
                <c:pt idx="14">
                  <c:v>1.1211619314562365E-2</c:v>
                </c:pt>
                <c:pt idx="15">
                  <c:v>6.0262453815772707E-2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収'!$X$36:$AM$36</c:f>
              <c:numCache>
                <c:formatCode>0%</c:formatCode>
                <c:ptCount val="16"/>
                <c:pt idx="0">
                  <c:v>0</c:v>
                </c:pt>
                <c:pt idx="1">
                  <c:v>4.5207956600361665E-3</c:v>
                </c:pt>
                <c:pt idx="2">
                  <c:v>1.3562386980108499E-2</c:v>
                </c:pt>
                <c:pt idx="3">
                  <c:v>6.50994575045208E-2</c:v>
                </c:pt>
                <c:pt idx="4">
                  <c:v>0.15189873417721519</c:v>
                </c:pt>
                <c:pt idx="5">
                  <c:v>0.17450271247739602</c:v>
                </c:pt>
                <c:pt idx="6">
                  <c:v>0.13652802893309224</c:v>
                </c:pt>
                <c:pt idx="7">
                  <c:v>0.12748643761301989</c:v>
                </c:pt>
                <c:pt idx="8">
                  <c:v>8.1374321880650996E-2</c:v>
                </c:pt>
                <c:pt idx="9">
                  <c:v>6.6003616636528026E-2</c:v>
                </c:pt>
                <c:pt idx="10">
                  <c:v>3.25497287522604E-2</c:v>
                </c:pt>
                <c:pt idx="11">
                  <c:v>3.074141048824593E-2</c:v>
                </c:pt>
                <c:pt idx="12">
                  <c:v>3.3453887884267633E-2</c:v>
                </c:pt>
                <c:pt idx="13">
                  <c:v>1.4466546112115732E-2</c:v>
                </c:pt>
                <c:pt idx="14">
                  <c:v>1.1754068716094032E-2</c:v>
                </c:pt>
                <c:pt idx="15">
                  <c:v>5.6057866184448461E-2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74"/>
        <c:axId val="486690864"/>
        <c:axId val="486691648"/>
      </c:barChart>
      <c:catAx>
        <c:axId val="4866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1648"/>
        <c:crosses val="autoZero"/>
        <c:auto val="1"/>
        <c:lblAlgn val="ctr"/>
        <c:lblOffset val="100"/>
        <c:noMultiLvlLbl val="0"/>
      </c:catAx>
      <c:valAx>
        <c:axId val="4866916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世帯年収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大阪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収'!$X$6:$AM$6</c:f>
              <c:numCache>
                <c:formatCode>0%</c:formatCode>
                <c:ptCount val="16"/>
                <c:pt idx="0">
                  <c:v>1.2740476493820868E-4</c:v>
                </c:pt>
                <c:pt idx="1">
                  <c:v>5.7332144222193909E-3</c:v>
                </c:pt>
                <c:pt idx="2">
                  <c:v>2.3952095808383235E-2</c:v>
                </c:pt>
                <c:pt idx="3">
                  <c:v>8.8546311632055036E-2</c:v>
                </c:pt>
                <c:pt idx="4">
                  <c:v>0.17276086125621098</c:v>
                </c:pt>
                <c:pt idx="5">
                  <c:v>0.15607083704930563</c:v>
                </c:pt>
                <c:pt idx="6">
                  <c:v>0.13148171741623138</c:v>
                </c:pt>
                <c:pt idx="7">
                  <c:v>0.10549114536883679</c:v>
                </c:pt>
                <c:pt idx="8">
                  <c:v>7.6315454197987007E-2</c:v>
                </c:pt>
                <c:pt idx="9">
                  <c:v>5.644031086762645E-2</c:v>
                </c:pt>
                <c:pt idx="10">
                  <c:v>3.898585807109186E-2</c:v>
                </c:pt>
                <c:pt idx="11">
                  <c:v>2.7392024461714869E-2</c:v>
                </c:pt>
                <c:pt idx="12">
                  <c:v>2.8411262581220537E-2</c:v>
                </c:pt>
                <c:pt idx="13">
                  <c:v>1.6817428971843545E-2</c:v>
                </c:pt>
                <c:pt idx="14">
                  <c:v>1.1211619314562365E-2</c:v>
                </c:pt>
                <c:pt idx="15">
                  <c:v>6.0262453815772707E-2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収'!$X$49:$AM$49</c:f>
              <c:numCache>
                <c:formatCode>0%</c:formatCode>
                <c:ptCount val="16"/>
                <c:pt idx="0">
                  <c:v>0</c:v>
                </c:pt>
                <c:pt idx="1">
                  <c:v>6.8389057750759879E-3</c:v>
                </c:pt>
                <c:pt idx="2">
                  <c:v>2.2796352583586626E-2</c:v>
                </c:pt>
                <c:pt idx="3">
                  <c:v>0.12689969604863222</c:v>
                </c:pt>
                <c:pt idx="4">
                  <c:v>0.20060790273556231</c:v>
                </c:pt>
                <c:pt idx="5">
                  <c:v>0.15881458966565348</c:v>
                </c:pt>
                <c:pt idx="6">
                  <c:v>0.1276595744680851</c:v>
                </c:pt>
                <c:pt idx="7">
                  <c:v>7.9027355623100301E-2</c:v>
                </c:pt>
                <c:pt idx="8">
                  <c:v>6.8389057750759874E-2</c:v>
                </c:pt>
                <c:pt idx="9">
                  <c:v>4.1033434650455926E-2</c:v>
                </c:pt>
                <c:pt idx="10">
                  <c:v>3.2674772036474162E-2</c:v>
                </c:pt>
                <c:pt idx="11">
                  <c:v>2.7355623100303952E-2</c:v>
                </c:pt>
                <c:pt idx="12">
                  <c:v>2.5835866261398176E-2</c:v>
                </c:pt>
                <c:pt idx="13">
                  <c:v>1.5197568389057751E-2</c:v>
                </c:pt>
                <c:pt idx="14">
                  <c:v>1.0638297872340425E-2</c:v>
                </c:pt>
                <c:pt idx="15">
                  <c:v>5.6231003039513679E-2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74"/>
        <c:axId val="486703016"/>
        <c:axId val="486696352"/>
      </c:barChart>
      <c:catAx>
        <c:axId val="48670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6352"/>
        <c:crosses val="autoZero"/>
        <c:auto val="1"/>
        <c:lblAlgn val="ctr"/>
        <c:lblOffset val="100"/>
        <c:noMultiLvlLbl val="0"/>
      </c:catAx>
      <c:valAx>
        <c:axId val="4866963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世帯年収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兵庫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収'!$X$6:$AM$6</c:f>
              <c:numCache>
                <c:formatCode>0%</c:formatCode>
                <c:ptCount val="16"/>
                <c:pt idx="0">
                  <c:v>1.2740476493820868E-4</c:v>
                </c:pt>
                <c:pt idx="1">
                  <c:v>5.7332144222193909E-3</c:v>
                </c:pt>
                <c:pt idx="2">
                  <c:v>2.3952095808383235E-2</c:v>
                </c:pt>
                <c:pt idx="3">
                  <c:v>8.8546311632055036E-2</c:v>
                </c:pt>
                <c:pt idx="4">
                  <c:v>0.17276086125621098</c:v>
                </c:pt>
                <c:pt idx="5">
                  <c:v>0.15607083704930563</c:v>
                </c:pt>
                <c:pt idx="6">
                  <c:v>0.13148171741623138</c:v>
                </c:pt>
                <c:pt idx="7">
                  <c:v>0.10549114536883679</c:v>
                </c:pt>
                <c:pt idx="8">
                  <c:v>7.6315454197987007E-2</c:v>
                </c:pt>
                <c:pt idx="9">
                  <c:v>5.644031086762645E-2</c:v>
                </c:pt>
                <c:pt idx="10">
                  <c:v>3.898585807109186E-2</c:v>
                </c:pt>
                <c:pt idx="11">
                  <c:v>2.7392024461714869E-2</c:v>
                </c:pt>
                <c:pt idx="12">
                  <c:v>2.8411262581220537E-2</c:v>
                </c:pt>
                <c:pt idx="13">
                  <c:v>1.6817428971843545E-2</c:v>
                </c:pt>
                <c:pt idx="14">
                  <c:v>1.1211619314562365E-2</c:v>
                </c:pt>
                <c:pt idx="15">
                  <c:v>6.0262453815772707E-2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'第５表　世 帯 の 年 収'!$E$3:$T$3</c:f>
              <c:strCache>
                <c:ptCount val="16"/>
                <c:pt idx="1">
                  <c:v>100 </c:v>
                </c:pt>
                <c:pt idx="2">
                  <c:v>200 </c:v>
                </c:pt>
                <c:pt idx="3">
                  <c:v>300 </c:v>
                </c:pt>
                <c:pt idx="4">
                  <c:v>400 </c:v>
                </c:pt>
                <c:pt idx="5">
                  <c:v>500 </c:v>
                </c:pt>
                <c:pt idx="6">
                  <c:v>600 </c:v>
                </c:pt>
                <c:pt idx="7">
                  <c:v>700 </c:v>
                </c:pt>
                <c:pt idx="8">
                  <c:v>800 </c:v>
                </c:pt>
                <c:pt idx="9">
                  <c:v>900 </c:v>
                </c:pt>
                <c:pt idx="10">
                  <c:v>1,000 </c:v>
                </c:pt>
                <c:pt idx="11">
                  <c:v>1,100 </c:v>
                </c:pt>
                <c:pt idx="12">
                  <c:v>1,200 </c:v>
                </c:pt>
                <c:pt idx="13">
                  <c:v>1,300 </c:v>
                </c:pt>
                <c:pt idx="14">
                  <c:v>1,400 </c:v>
                </c:pt>
                <c:pt idx="15">
                  <c:v>1,500万円
以上</c:v>
                </c:pt>
              </c:strCache>
            </c:strRef>
          </c:cat>
          <c:val>
            <c:numRef>
              <c:f>'第５表　世 帯 の 年 収'!$X$50:$AM$50</c:f>
              <c:numCache>
                <c:formatCode>0%</c:formatCode>
                <c:ptCount val="16"/>
                <c:pt idx="0">
                  <c:v>0</c:v>
                </c:pt>
                <c:pt idx="1">
                  <c:v>1.2594458438287154E-2</c:v>
                </c:pt>
                <c:pt idx="2">
                  <c:v>3.0226700251889168E-2</c:v>
                </c:pt>
                <c:pt idx="3">
                  <c:v>0.10327455919395466</c:v>
                </c:pt>
                <c:pt idx="4">
                  <c:v>0.22670025188916876</c:v>
                </c:pt>
                <c:pt idx="5">
                  <c:v>0.17380352644836272</c:v>
                </c:pt>
                <c:pt idx="6">
                  <c:v>0.10831234256926953</c:v>
                </c:pt>
                <c:pt idx="7">
                  <c:v>0.10327455919395466</c:v>
                </c:pt>
                <c:pt idx="8">
                  <c:v>6.2972292191435769E-2</c:v>
                </c:pt>
                <c:pt idx="9">
                  <c:v>4.534005037783375E-2</c:v>
                </c:pt>
                <c:pt idx="10">
                  <c:v>3.2745591939546598E-2</c:v>
                </c:pt>
                <c:pt idx="11">
                  <c:v>2.5188916876574308E-2</c:v>
                </c:pt>
                <c:pt idx="12">
                  <c:v>1.7632241813602016E-2</c:v>
                </c:pt>
                <c:pt idx="13">
                  <c:v>1.0075566750629723E-2</c:v>
                </c:pt>
                <c:pt idx="14">
                  <c:v>2.5188916876574307E-3</c:v>
                </c:pt>
                <c:pt idx="15">
                  <c:v>4.534005037783375E-2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74"/>
        <c:axId val="486707720"/>
        <c:axId val="486704584"/>
      </c:barChart>
      <c:catAx>
        <c:axId val="48670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4584"/>
        <c:crosses val="autoZero"/>
        <c:auto val="1"/>
        <c:lblAlgn val="ctr"/>
        <c:lblOffset val="100"/>
        <c:noMultiLvlLbl val="0"/>
      </c:catAx>
      <c:valAx>
        <c:axId val="486704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住宅の面積</a:t>
            </a:r>
            <a:endParaRPr lang="ja-JP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積'!$E$6:$T$6</c:f>
              <c:numCache>
                <c:formatCode>#,##0_);[Red]\(#,##0\)</c:formatCode>
                <c:ptCount val="16"/>
                <c:pt idx="0">
                  <c:v>218</c:v>
                </c:pt>
                <c:pt idx="1">
                  <c:v>142</c:v>
                </c:pt>
                <c:pt idx="2">
                  <c:v>191</c:v>
                </c:pt>
                <c:pt idx="3">
                  <c:v>117</c:v>
                </c:pt>
                <c:pt idx="4">
                  <c:v>285</c:v>
                </c:pt>
                <c:pt idx="5">
                  <c:v>551</c:v>
                </c:pt>
                <c:pt idx="6">
                  <c:v>825</c:v>
                </c:pt>
                <c:pt idx="7">
                  <c:v>1276</c:v>
                </c:pt>
                <c:pt idx="8">
                  <c:v>2298</c:v>
                </c:pt>
                <c:pt idx="9">
                  <c:v>783</c:v>
                </c:pt>
                <c:pt idx="10">
                  <c:v>577</c:v>
                </c:pt>
                <c:pt idx="11">
                  <c:v>253</c:v>
                </c:pt>
                <c:pt idx="12">
                  <c:v>169</c:v>
                </c:pt>
                <c:pt idx="13">
                  <c:v>64</c:v>
                </c:pt>
                <c:pt idx="14">
                  <c:v>58</c:v>
                </c:pt>
                <c:pt idx="15">
                  <c:v>42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700664"/>
        <c:axId val="486696744"/>
      </c:barChart>
      <c:catAx>
        <c:axId val="48670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6744"/>
        <c:crosses val="autoZero"/>
        <c:auto val="1"/>
        <c:lblAlgn val="ctr"/>
        <c:lblOffset val="100"/>
        <c:noMultiLvlLbl val="0"/>
      </c:catAx>
      <c:valAx>
        <c:axId val="486696744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住宅の面積</a:t>
            </a:r>
            <a:r>
              <a:rPr lang="en-US" altLang="ja-JP" sz="1400"/>
              <a:t>(</a:t>
            </a:r>
            <a:r>
              <a:rPr lang="ja-JP" altLang="en-US" sz="1400"/>
              <a:t>全国</a:t>
            </a:r>
            <a:r>
              <a:rPr lang="en-US" altLang="ja-JP" sz="1400"/>
              <a:t>vs</a:t>
            </a:r>
            <a:r>
              <a:rPr lang="ja-JP" altLang="en-US" sz="1400"/>
              <a:t>首都圏</a:t>
            </a:r>
            <a:r>
              <a:rPr lang="en-US" altLang="ja-JP" sz="1400"/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積'!$AJ$6:$AY$6</c:f>
              <c:numCache>
                <c:formatCode>0%</c:formatCode>
                <c:ptCount val="16"/>
                <c:pt idx="0">
                  <c:v>2.7774238756529495E-2</c:v>
                </c:pt>
                <c:pt idx="1">
                  <c:v>1.8091476621225632E-2</c:v>
                </c:pt>
                <c:pt idx="2">
                  <c:v>2.4334310103197858E-2</c:v>
                </c:pt>
                <c:pt idx="3">
                  <c:v>1.4906357497770417E-2</c:v>
                </c:pt>
                <c:pt idx="4">
                  <c:v>3.6310358007389479E-2</c:v>
                </c:pt>
                <c:pt idx="5">
                  <c:v>7.0200025480952985E-2</c:v>
                </c:pt>
                <c:pt idx="6">
                  <c:v>0.10510893107402217</c:v>
                </c:pt>
                <c:pt idx="7">
                  <c:v>0.16256848006115429</c:v>
                </c:pt>
                <c:pt idx="8">
                  <c:v>0.29277614982800354</c:v>
                </c:pt>
                <c:pt idx="9">
                  <c:v>9.9757930946617404E-2</c:v>
                </c:pt>
                <c:pt idx="10">
                  <c:v>7.3512549369346411E-2</c:v>
                </c:pt>
                <c:pt idx="11">
                  <c:v>3.22334055293668E-2</c:v>
                </c:pt>
                <c:pt idx="12">
                  <c:v>2.1531405274557269E-2</c:v>
                </c:pt>
                <c:pt idx="13">
                  <c:v>8.1539049560453557E-3</c:v>
                </c:pt>
                <c:pt idx="14">
                  <c:v>7.3894763664161039E-3</c:v>
                </c:pt>
                <c:pt idx="15">
                  <c:v>5.3510001274047645E-3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積'!$AJ$8:$AY$8</c:f>
              <c:numCache>
                <c:formatCode>0%</c:formatCode>
                <c:ptCount val="16"/>
                <c:pt idx="0">
                  <c:v>4.842557251908397E-2</c:v>
                </c:pt>
                <c:pt idx="1">
                  <c:v>2.8864503816793893E-2</c:v>
                </c:pt>
                <c:pt idx="2">
                  <c:v>4.0076335877862593E-2</c:v>
                </c:pt>
                <c:pt idx="3">
                  <c:v>2.1946564885496182E-2</c:v>
                </c:pt>
                <c:pt idx="4">
                  <c:v>4.8187022900763356E-2</c:v>
                </c:pt>
                <c:pt idx="5">
                  <c:v>8.1345419847328237E-2</c:v>
                </c:pt>
                <c:pt idx="6">
                  <c:v>0.10543893129770993</c:v>
                </c:pt>
                <c:pt idx="7">
                  <c:v>0.17748091603053434</c:v>
                </c:pt>
                <c:pt idx="8">
                  <c:v>0.30224236641221375</c:v>
                </c:pt>
                <c:pt idx="9">
                  <c:v>8.2538167938931303E-2</c:v>
                </c:pt>
                <c:pt idx="10">
                  <c:v>4.3177480916030533E-2</c:v>
                </c:pt>
                <c:pt idx="11">
                  <c:v>1.1211832061068702E-2</c:v>
                </c:pt>
                <c:pt idx="12">
                  <c:v>4.0553435114503815E-3</c:v>
                </c:pt>
                <c:pt idx="13">
                  <c:v>2.3854961832061069E-3</c:v>
                </c:pt>
                <c:pt idx="14">
                  <c:v>2.1469465648854963E-3</c:v>
                </c:pt>
                <c:pt idx="15">
                  <c:v>4.7709923664122136E-4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1"/>
        <c:axId val="486697136"/>
        <c:axId val="486697528"/>
      </c:barChart>
      <c:catAx>
        <c:axId val="48669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7528"/>
        <c:crosses val="autoZero"/>
        <c:auto val="1"/>
        <c:lblAlgn val="ctr"/>
        <c:lblOffset val="100"/>
        <c:noMultiLvlLbl val="0"/>
      </c:catAx>
      <c:valAx>
        <c:axId val="4866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住宅の面積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近畿圏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積'!$AJ$6:$AY$6</c:f>
              <c:numCache>
                <c:formatCode>0%</c:formatCode>
                <c:ptCount val="16"/>
                <c:pt idx="0">
                  <c:v>2.7774238756529495E-2</c:v>
                </c:pt>
                <c:pt idx="1">
                  <c:v>1.8091476621225632E-2</c:v>
                </c:pt>
                <c:pt idx="2">
                  <c:v>2.4334310103197858E-2</c:v>
                </c:pt>
                <c:pt idx="3">
                  <c:v>1.4906357497770417E-2</c:v>
                </c:pt>
                <c:pt idx="4">
                  <c:v>3.6310358007389479E-2</c:v>
                </c:pt>
                <c:pt idx="5">
                  <c:v>7.0200025480952985E-2</c:v>
                </c:pt>
                <c:pt idx="6">
                  <c:v>0.10510893107402217</c:v>
                </c:pt>
                <c:pt idx="7">
                  <c:v>0.16256848006115429</c:v>
                </c:pt>
                <c:pt idx="8">
                  <c:v>0.29277614982800354</c:v>
                </c:pt>
                <c:pt idx="9">
                  <c:v>9.9757930946617404E-2</c:v>
                </c:pt>
                <c:pt idx="10">
                  <c:v>7.3512549369346411E-2</c:v>
                </c:pt>
                <c:pt idx="11">
                  <c:v>3.22334055293668E-2</c:v>
                </c:pt>
                <c:pt idx="12">
                  <c:v>2.1531405274557269E-2</c:v>
                </c:pt>
                <c:pt idx="13">
                  <c:v>8.1539049560453557E-3</c:v>
                </c:pt>
                <c:pt idx="14">
                  <c:v>7.3894763664161039E-3</c:v>
                </c:pt>
                <c:pt idx="15">
                  <c:v>5.3510001274047645E-3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積'!$AJ$9:$AY$9</c:f>
              <c:numCache>
                <c:formatCode>0%</c:formatCode>
                <c:ptCount val="16"/>
                <c:pt idx="0">
                  <c:v>1.5159171298635675E-3</c:v>
                </c:pt>
                <c:pt idx="1">
                  <c:v>6.0636685194542699E-3</c:v>
                </c:pt>
                <c:pt idx="2">
                  <c:v>8.590197069226882E-3</c:v>
                </c:pt>
                <c:pt idx="3">
                  <c:v>8.590197069226882E-3</c:v>
                </c:pt>
                <c:pt idx="4">
                  <c:v>3.2844871147043965E-2</c:v>
                </c:pt>
                <c:pt idx="5">
                  <c:v>8.1354219302678124E-2</c:v>
                </c:pt>
                <c:pt idx="6">
                  <c:v>0.13441131884790297</c:v>
                </c:pt>
                <c:pt idx="7">
                  <c:v>0.17938352703385549</c:v>
                </c:pt>
                <c:pt idx="8">
                  <c:v>0.26023244062657908</c:v>
                </c:pt>
                <c:pt idx="9">
                  <c:v>0.11369378473976756</c:v>
                </c:pt>
                <c:pt idx="10">
                  <c:v>8.2364830722587171E-2</c:v>
                </c:pt>
                <c:pt idx="11">
                  <c:v>3.3350176856998481E-2</c:v>
                </c:pt>
                <c:pt idx="12">
                  <c:v>2.6275896917635169E-2</c:v>
                </c:pt>
                <c:pt idx="13">
                  <c:v>9.0955027791814053E-3</c:v>
                </c:pt>
                <c:pt idx="14">
                  <c:v>1.2632642748863061E-2</c:v>
                </c:pt>
                <c:pt idx="15">
                  <c:v>9.6008084891359268E-3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1"/>
        <c:axId val="486702232"/>
        <c:axId val="486706544"/>
      </c:barChart>
      <c:catAx>
        <c:axId val="48670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6544"/>
        <c:crosses val="autoZero"/>
        <c:auto val="1"/>
        <c:lblAlgn val="ctr"/>
        <c:lblOffset val="100"/>
        <c:noMultiLvlLbl val="0"/>
      </c:catAx>
      <c:valAx>
        <c:axId val="4867065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住宅の面積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東海圏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積'!$AJ$6:$AY$6</c:f>
              <c:numCache>
                <c:formatCode>0%</c:formatCode>
                <c:ptCount val="16"/>
                <c:pt idx="0">
                  <c:v>2.7774238756529495E-2</c:v>
                </c:pt>
                <c:pt idx="1">
                  <c:v>1.8091476621225632E-2</c:v>
                </c:pt>
                <c:pt idx="2">
                  <c:v>2.4334310103197858E-2</c:v>
                </c:pt>
                <c:pt idx="3">
                  <c:v>1.4906357497770417E-2</c:v>
                </c:pt>
                <c:pt idx="4">
                  <c:v>3.6310358007389479E-2</c:v>
                </c:pt>
                <c:pt idx="5">
                  <c:v>7.0200025480952985E-2</c:v>
                </c:pt>
                <c:pt idx="6">
                  <c:v>0.10510893107402217</c:v>
                </c:pt>
                <c:pt idx="7">
                  <c:v>0.16256848006115429</c:v>
                </c:pt>
                <c:pt idx="8">
                  <c:v>0.29277614982800354</c:v>
                </c:pt>
                <c:pt idx="9">
                  <c:v>9.9757930946617404E-2</c:v>
                </c:pt>
                <c:pt idx="10">
                  <c:v>7.3512549369346411E-2</c:v>
                </c:pt>
                <c:pt idx="11">
                  <c:v>3.22334055293668E-2</c:v>
                </c:pt>
                <c:pt idx="12">
                  <c:v>2.1531405274557269E-2</c:v>
                </c:pt>
                <c:pt idx="13">
                  <c:v>8.1539049560453557E-3</c:v>
                </c:pt>
                <c:pt idx="14">
                  <c:v>7.3894763664161039E-3</c:v>
                </c:pt>
                <c:pt idx="15">
                  <c:v>5.3510001274047645E-3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積'!$AJ$10:$AY$10</c:f>
              <c:numCache>
                <c:formatCode>0%</c:formatCode>
                <c:ptCount val="16"/>
                <c:pt idx="0">
                  <c:v>6.369426751592357E-3</c:v>
                </c:pt>
                <c:pt idx="1">
                  <c:v>1.2738853503184714E-2</c:v>
                </c:pt>
                <c:pt idx="2">
                  <c:v>3.1847133757961785E-3</c:v>
                </c:pt>
                <c:pt idx="3">
                  <c:v>1.9108280254777069E-2</c:v>
                </c:pt>
                <c:pt idx="4">
                  <c:v>2.2292993630573247E-2</c:v>
                </c:pt>
                <c:pt idx="5">
                  <c:v>3.8216560509554139E-2</c:v>
                </c:pt>
                <c:pt idx="6">
                  <c:v>7.32484076433121E-2</c:v>
                </c:pt>
                <c:pt idx="7">
                  <c:v>0.10191082802547771</c:v>
                </c:pt>
                <c:pt idx="8">
                  <c:v>0.31210191082802546</c:v>
                </c:pt>
                <c:pt idx="9">
                  <c:v>0.15286624203821655</c:v>
                </c:pt>
                <c:pt idx="10">
                  <c:v>0.10191082802547771</c:v>
                </c:pt>
                <c:pt idx="11">
                  <c:v>7.9617834394904455E-2</c:v>
                </c:pt>
                <c:pt idx="12">
                  <c:v>4.7770700636942678E-2</c:v>
                </c:pt>
                <c:pt idx="13">
                  <c:v>6.369426751592357E-3</c:v>
                </c:pt>
                <c:pt idx="14">
                  <c:v>1.9108280254777069E-2</c:v>
                </c:pt>
                <c:pt idx="15">
                  <c:v>3.1847133757961785E-3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1"/>
        <c:axId val="486699096"/>
        <c:axId val="486703408"/>
      </c:barChart>
      <c:catAx>
        <c:axId val="48669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3408"/>
        <c:crosses val="autoZero"/>
        <c:auto val="1"/>
        <c:lblAlgn val="ctr"/>
        <c:lblOffset val="100"/>
        <c:noMultiLvlLbl val="0"/>
      </c:catAx>
      <c:valAx>
        <c:axId val="4867034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住宅の面積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東京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積'!$AJ$6:$AY$6</c:f>
              <c:numCache>
                <c:formatCode>0%</c:formatCode>
                <c:ptCount val="16"/>
                <c:pt idx="0">
                  <c:v>2.7774238756529495E-2</c:v>
                </c:pt>
                <c:pt idx="1">
                  <c:v>1.8091476621225632E-2</c:v>
                </c:pt>
                <c:pt idx="2">
                  <c:v>2.4334310103197858E-2</c:v>
                </c:pt>
                <c:pt idx="3">
                  <c:v>1.4906357497770417E-2</c:v>
                </c:pt>
                <c:pt idx="4">
                  <c:v>3.6310358007389479E-2</c:v>
                </c:pt>
                <c:pt idx="5">
                  <c:v>7.0200025480952985E-2</c:v>
                </c:pt>
                <c:pt idx="6">
                  <c:v>0.10510893107402217</c:v>
                </c:pt>
                <c:pt idx="7">
                  <c:v>0.16256848006115429</c:v>
                </c:pt>
                <c:pt idx="8">
                  <c:v>0.29277614982800354</c:v>
                </c:pt>
                <c:pt idx="9">
                  <c:v>9.9757930946617404E-2</c:v>
                </c:pt>
                <c:pt idx="10">
                  <c:v>7.3512549369346411E-2</c:v>
                </c:pt>
                <c:pt idx="11">
                  <c:v>3.22334055293668E-2</c:v>
                </c:pt>
                <c:pt idx="12">
                  <c:v>2.1531405274557269E-2</c:v>
                </c:pt>
                <c:pt idx="13">
                  <c:v>8.1539049560453557E-3</c:v>
                </c:pt>
                <c:pt idx="14">
                  <c:v>7.3894763664161039E-3</c:v>
                </c:pt>
                <c:pt idx="15">
                  <c:v>5.3510001274047645E-3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積'!$AJ$35:$AY$35</c:f>
              <c:numCache>
                <c:formatCode>0%</c:formatCode>
                <c:ptCount val="16"/>
                <c:pt idx="0">
                  <c:v>6.6843736166445331E-2</c:v>
                </c:pt>
                <c:pt idx="1">
                  <c:v>4.4710048694112436E-2</c:v>
                </c:pt>
                <c:pt idx="2">
                  <c:v>6.9057104913678613E-2</c:v>
                </c:pt>
                <c:pt idx="3">
                  <c:v>3.4085878707392651E-2</c:v>
                </c:pt>
                <c:pt idx="4">
                  <c:v>7.3041168658698544E-2</c:v>
                </c:pt>
                <c:pt idx="5">
                  <c:v>0.11243913235945109</c:v>
                </c:pt>
                <c:pt idx="6">
                  <c:v>0.10889774236387782</c:v>
                </c:pt>
                <c:pt idx="7">
                  <c:v>0.16024789729969013</c:v>
                </c:pt>
                <c:pt idx="8">
                  <c:v>0.24612660469234174</c:v>
                </c:pt>
                <c:pt idx="9">
                  <c:v>5.2235502434705622E-2</c:v>
                </c:pt>
                <c:pt idx="10">
                  <c:v>2.5232403718459494E-2</c:v>
                </c:pt>
                <c:pt idx="11">
                  <c:v>4.8694112439132357E-3</c:v>
                </c:pt>
                <c:pt idx="12">
                  <c:v>8.8534749889331564E-4</c:v>
                </c:pt>
                <c:pt idx="13">
                  <c:v>4.4267374944665782E-4</c:v>
                </c:pt>
                <c:pt idx="14">
                  <c:v>4.4267374944665782E-4</c:v>
                </c:pt>
                <c:pt idx="15">
                  <c:v>4.4267374944665782E-4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1"/>
        <c:axId val="486703800"/>
        <c:axId val="486699488"/>
      </c:barChart>
      <c:catAx>
        <c:axId val="48670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9488"/>
        <c:crosses val="autoZero"/>
        <c:auto val="1"/>
        <c:lblAlgn val="ctr"/>
        <c:lblOffset val="100"/>
        <c:noMultiLvlLbl val="0"/>
      </c:catAx>
      <c:valAx>
        <c:axId val="4866994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年齢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(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全国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vs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首都圏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齢'!$R$6:$AA$6</c:f>
              <c:numCache>
                <c:formatCode>0%</c:formatCode>
                <c:ptCount val="10"/>
                <c:pt idx="0">
                  <c:v>1.1084214549624155E-2</c:v>
                </c:pt>
                <c:pt idx="1">
                  <c:v>9.0839597400942801E-2</c:v>
                </c:pt>
                <c:pt idx="2">
                  <c:v>0.18996050452286917</c:v>
                </c:pt>
                <c:pt idx="3">
                  <c:v>0.19391005223595362</c:v>
                </c:pt>
                <c:pt idx="4">
                  <c:v>0.15772709899350235</c:v>
                </c:pt>
                <c:pt idx="5">
                  <c:v>0.10625557395846605</c:v>
                </c:pt>
                <c:pt idx="6">
                  <c:v>8.0010192381195055E-2</c:v>
                </c:pt>
                <c:pt idx="7">
                  <c:v>6.44668110587336E-2</c:v>
                </c:pt>
                <c:pt idx="8">
                  <c:v>5.2363358389603772E-2</c:v>
                </c:pt>
                <c:pt idx="9">
                  <c:v>5.338259650910944E-2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齢'!$R$8:$AA$8</c:f>
              <c:numCache>
                <c:formatCode>0%</c:formatCode>
                <c:ptCount val="10"/>
                <c:pt idx="0">
                  <c:v>1.2166030534351144E-2</c:v>
                </c:pt>
                <c:pt idx="1">
                  <c:v>9.9475190839694652E-2</c:v>
                </c:pt>
                <c:pt idx="2">
                  <c:v>0.19847328244274809</c:v>
                </c:pt>
                <c:pt idx="3">
                  <c:v>0.20539122137404581</c:v>
                </c:pt>
                <c:pt idx="4">
                  <c:v>0.15648854961832062</c:v>
                </c:pt>
                <c:pt idx="5">
                  <c:v>0.1049618320610687</c:v>
                </c:pt>
                <c:pt idx="6">
                  <c:v>7.5620229007633585E-2</c:v>
                </c:pt>
                <c:pt idx="7">
                  <c:v>5.3435114503816793E-2</c:v>
                </c:pt>
                <c:pt idx="8">
                  <c:v>4.3416030534351148E-2</c:v>
                </c:pt>
                <c:pt idx="9">
                  <c:v>5.0572519083969467E-2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0"/>
        <c:axId val="486671656"/>
        <c:axId val="486671264"/>
      </c:barChart>
      <c:catAx>
        <c:axId val="48667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1264"/>
        <c:crosses val="autoZero"/>
        <c:auto val="1"/>
        <c:lblAlgn val="ctr"/>
        <c:lblOffset val="100"/>
        <c:noMultiLvlLbl val="0"/>
      </c:catAx>
      <c:valAx>
        <c:axId val="486671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住宅の面積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神奈川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積'!$AJ$6:$AY$6</c:f>
              <c:numCache>
                <c:formatCode>0%</c:formatCode>
                <c:ptCount val="16"/>
                <c:pt idx="0">
                  <c:v>2.7774238756529495E-2</c:v>
                </c:pt>
                <c:pt idx="1">
                  <c:v>1.8091476621225632E-2</c:v>
                </c:pt>
                <c:pt idx="2">
                  <c:v>2.4334310103197858E-2</c:v>
                </c:pt>
                <c:pt idx="3">
                  <c:v>1.4906357497770417E-2</c:v>
                </c:pt>
                <c:pt idx="4">
                  <c:v>3.6310358007389479E-2</c:v>
                </c:pt>
                <c:pt idx="5">
                  <c:v>7.0200025480952985E-2</c:v>
                </c:pt>
                <c:pt idx="6">
                  <c:v>0.10510893107402217</c:v>
                </c:pt>
                <c:pt idx="7">
                  <c:v>0.16256848006115429</c:v>
                </c:pt>
                <c:pt idx="8">
                  <c:v>0.29277614982800354</c:v>
                </c:pt>
                <c:pt idx="9">
                  <c:v>9.9757930946617404E-2</c:v>
                </c:pt>
                <c:pt idx="10">
                  <c:v>7.3512549369346411E-2</c:v>
                </c:pt>
                <c:pt idx="11">
                  <c:v>3.22334055293668E-2</c:v>
                </c:pt>
                <c:pt idx="12">
                  <c:v>2.1531405274557269E-2</c:v>
                </c:pt>
                <c:pt idx="13">
                  <c:v>8.1539049560453557E-3</c:v>
                </c:pt>
                <c:pt idx="14">
                  <c:v>7.3894763664161039E-3</c:v>
                </c:pt>
                <c:pt idx="15">
                  <c:v>5.3510001274047645E-3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積'!$AJ$36:$AY$36</c:f>
              <c:numCache>
                <c:formatCode>0%</c:formatCode>
                <c:ptCount val="16"/>
                <c:pt idx="0">
                  <c:v>2.8933092224231464E-2</c:v>
                </c:pt>
                <c:pt idx="1">
                  <c:v>1.5370705244122965E-2</c:v>
                </c:pt>
                <c:pt idx="2">
                  <c:v>9.9457504520795662E-3</c:v>
                </c:pt>
                <c:pt idx="3">
                  <c:v>1.3562386980108499E-2</c:v>
                </c:pt>
                <c:pt idx="4">
                  <c:v>1.62748643761302E-2</c:v>
                </c:pt>
                <c:pt idx="5">
                  <c:v>4.1591320072332731E-2</c:v>
                </c:pt>
                <c:pt idx="6">
                  <c:v>9.0415913200723327E-2</c:v>
                </c:pt>
                <c:pt idx="7">
                  <c:v>0.19258589511754068</c:v>
                </c:pt>
                <c:pt idx="8">
                  <c:v>0.37432188065099459</c:v>
                </c:pt>
                <c:pt idx="9">
                  <c:v>0.13471971066907776</c:v>
                </c:pt>
                <c:pt idx="10">
                  <c:v>6.0578661844484627E-2</c:v>
                </c:pt>
                <c:pt idx="11">
                  <c:v>1.2658227848101266E-2</c:v>
                </c:pt>
                <c:pt idx="12">
                  <c:v>5.4249547920433997E-3</c:v>
                </c:pt>
                <c:pt idx="13">
                  <c:v>9.0415913200723324E-4</c:v>
                </c:pt>
                <c:pt idx="14">
                  <c:v>1.8083182640144665E-3</c:v>
                </c:pt>
                <c:pt idx="15">
                  <c:v>9.0415913200723324E-4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1"/>
        <c:axId val="486701448"/>
        <c:axId val="486704192"/>
      </c:barChart>
      <c:catAx>
        <c:axId val="48670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4192"/>
        <c:crosses val="autoZero"/>
        <c:auto val="1"/>
        <c:lblAlgn val="ctr"/>
        <c:lblOffset val="100"/>
        <c:noMultiLvlLbl val="0"/>
      </c:catAx>
      <c:valAx>
        <c:axId val="486704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1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住宅の面積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大阪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積'!$AJ$6:$AY$6</c:f>
              <c:numCache>
                <c:formatCode>0%</c:formatCode>
                <c:ptCount val="16"/>
                <c:pt idx="0">
                  <c:v>2.7774238756529495E-2</c:v>
                </c:pt>
                <c:pt idx="1">
                  <c:v>1.8091476621225632E-2</c:v>
                </c:pt>
                <c:pt idx="2">
                  <c:v>2.4334310103197858E-2</c:v>
                </c:pt>
                <c:pt idx="3">
                  <c:v>1.4906357497770417E-2</c:v>
                </c:pt>
                <c:pt idx="4">
                  <c:v>3.6310358007389479E-2</c:v>
                </c:pt>
                <c:pt idx="5">
                  <c:v>7.0200025480952985E-2</c:v>
                </c:pt>
                <c:pt idx="6">
                  <c:v>0.10510893107402217</c:v>
                </c:pt>
                <c:pt idx="7">
                  <c:v>0.16256848006115429</c:v>
                </c:pt>
                <c:pt idx="8">
                  <c:v>0.29277614982800354</c:v>
                </c:pt>
                <c:pt idx="9">
                  <c:v>9.9757930946617404E-2</c:v>
                </c:pt>
                <c:pt idx="10">
                  <c:v>7.3512549369346411E-2</c:v>
                </c:pt>
                <c:pt idx="11">
                  <c:v>3.22334055293668E-2</c:v>
                </c:pt>
                <c:pt idx="12">
                  <c:v>2.1531405274557269E-2</c:v>
                </c:pt>
                <c:pt idx="13">
                  <c:v>8.1539049560453557E-3</c:v>
                </c:pt>
                <c:pt idx="14">
                  <c:v>7.3894763664161039E-3</c:v>
                </c:pt>
                <c:pt idx="15">
                  <c:v>5.3510001274047645E-3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積'!$AJ$45:$AY$45</c:f>
              <c:numCache>
                <c:formatCode>0%</c:formatCode>
                <c:ptCount val="16"/>
                <c:pt idx="0">
                  <c:v>8.2644628099173556E-3</c:v>
                </c:pt>
                <c:pt idx="1">
                  <c:v>1.6528925619834711E-2</c:v>
                </c:pt>
                <c:pt idx="2">
                  <c:v>4.1322314049586778E-3</c:v>
                </c:pt>
                <c:pt idx="3">
                  <c:v>2.4793388429752067E-2</c:v>
                </c:pt>
                <c:pt idx="4">
                  <c:v>2.8925619834710745E-2</c:v>
                </c:pt>
                <c:pt idx="5">
                  <c:v>4.5454545454545456E-2</c:v>
                </c:pt>
                <c:pt idx="6">
                  <c:v>8.2644628099173556E-2</c:v>
                </c:pt>
                <c:pt idx="7">
                  <c:v>8.6776859504132234E-2</c:v>
                </c:pt>
                <c:pt idx="8">
                  <c:v>0.32231404958677684</c:v>
                </c:pt>
                <c:pt idx="9">
                  <c:v>0.11570247933884298</c:v>
                </c:pt>
                <c:pt idx="10">
                  <c:v>0.1115702479338843</c:v>
                </c:pt>
                <c:pt idx="11">
                  <c:v>8.6776859504132234E-2</c:v>
                </c:pt>
                <c:pt idx="12">
                  <c:v>3.3057851239669422E-2</c:v>
                </c:pt>
                <c:pt idx="13">
                  <c:v>8.2644628099173556E-3</c:v>
                </c:pt>
                <c:pt idx="14">
                  <c:v>2.4793388429752067E-2</c:v>
                </c:pt>
                <c:pt idx="1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1"/>
        <c:axId val="486698312"/>
        <c:axId val="486704976"/>
      </c:barChart>
      <c:catAx>
        <c:axId val="48669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4976"/>
        <c:crosses val="autoZero"/>
        <c:auto val="1"/>
        <c:lblAlgn val="ctr"/>
        <c:lblOffset val="100"/>
        <c:noMultiLvlLbl val="0"/>
      </c:catAx>
      <c:valAx>
        <c:axId val="486704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9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住宅の面積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兵庫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積'!$AJ$6:$AY$6</c:f>
              <c:numCache>
                <c:formatCode>0%</c:formatCode>
                <c:ptCount val="16"/>
                <c:pt idx="0">
                  <c:v>2.7774238756529495E-2</c:v>
                </c:pt>
                <c:pt idx="1">
                  <c:v>1.8091476621225632E-2</c:v>
                </c:pt>
                <c:pt idx="2">
                  <c:v>2.4334310103197858E-2</c:v>
                </c:pt>
                <c:pt idx="3">
                  <c:v>1.4906357497770417E-2</c:v>
                </c:pt>
                <c:pt idx="4">
                  <c:v>3.6310358007389479E-2</c:v>
                </c:pt>
                <c:pt idx="5">
                  <c:v>7.0200025480952985E-2</c:v>
                </c:pt>
                <c:pt idx="6">
                  <c:v>0.10510893107402217</c:v>
                </c:pt>
                <c:pt idx="7">
                  <c:v>0.16256848006115429</c:v>
                </c:pt>
                <c:pt idx="8">
                  <c:v>0.29277614982800354</c:v>
                </c:pt>
                <c:pt idx="9">
                  <c:v>9.9757930946617404E-2</c:v>
                </c:pt>
                <c:pt idx="10">
                  <c:v>7.3512549369346411E-2</c:v>
                </c:pt>
                <c:pt idx="11">
                  <c:v>3.22334055293668E-2</c:v>
                </c:pt>
                <c:pt idx="12">
                  <c:v>2.1531405274557269E-2</c:v>
                </c:pt>
                <c:pt idx="13">
                  <c:v>8.1539049560453557E-3</c:v>
                </c:pt>
                <c:pt idx="14">
                  <c:v>7.3894763664161039E-3</c:v>
                </c:pt>
                <c:pt idx="15">
                  <c:v>5.3510001274047645E-3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'第11表　住 宅 面 積'!$E$3:$T$3</c:f>
              <c:strCache>
                <c:ptCount val="16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105～</c:v>
                </c:pt>
              </c:strCache>
            </c:strRef>
          </c:cat>
          <c:val>
            <c:numRef>
              <c:f>'第11表　住 宅 面 積'!$AJ$46:$AY$46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5.2631578947368418E-2</c:v>
                </c:pt>
                <c:pt idx="7">
                  <c:v>0.10526315789473684</c:v>
                </c:pt>
                <c:pt idx="8">
                  <c:v>0.21052631578947367</c:v>
                </c:pt>
                <c:pt idx="9">
                  <c:v>0.21052631578947367</c:v>
                </c:pt>
                <c:pt idx="10">
                  <c:v>0</c:v>
                </c:pt>
                <c:pt idx="11">
                  <c:v>0.15789473684210525</c:v>
                </c:pt>
                <c:pt idx="12">
                  <c:v>0.26315789473684209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51"/>
        <c:axId val="486705760"/>
        <c:axId val="486706152"/>
      </c:barChart>
      <c:catAx>
        <c:axId val="48670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6152"/>
        <c:crosses val="autoZero"/>
        <c:auto val="1"/>
        <c:lblAlgn val="ctr"/>
        <c:lblOffset val="100"/>
        <c:noMultiLvlLbl val="0"/>
      </c:catAx>
      <c:valAx>
        <c:axId val="486706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１人当たり住宅面積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１人当たり住宅面積'!$E$6:$Q$6</c:f>
              <c:numCache>
                <c:formatCode>#,##0_);[Red]\(#,##0\)</c:formatCode>
                <c:ptCount val="13"/>
                <c:pt idx="0">
                  <c:v>271</c:v>
                </c:pt>
                <c:pt idx="1">
                  <c:v>1049</c:v>
                </c:pt>
                <c:pt idx="2">
                  <c:v>1707</c:v>
                </c:pt>
                <c:pt idx="3">
                  <c:v>828</c:v>
                </c:pt>
                <c:pt idx="4">
                  <c:v>1132</c:v>
                </c:pt>
                <c:pt idx="5">
                  <c:v>1253</c:v>
                </c:pt>
                <c:pt idx="6">
                  <c:v>338</c:v>
                </c:pt>
                <c:pt idx="7">
                  <c:v>123</c:v>
                </c:pt>
                <c:pt idx="8">
                  <c:v>150</c:v>
                </c:pt>
                <c:pt idx="9">
                  <c:v>184</c:v>
                </c:pt>
                <c:pt idx="10">
                  <c:v>194</c:v>
                </c:pt>
                <c:pt idx="11">
                  <c:v>189</c:v>
                </c:pt>
                <c:pt idx="12">
                  <c:v>431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707328"/>
        <c:axId val="486716344"/>
      </c:barChart>
      <c:catAx>
        <c:axId val="486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6344"/>
        <c:crosses val="autoZero"/>
        <c:auto val="1"/>
        <c:lblAlgn val="ctr"/>
        <c:lblOffset val="100"/>
        <c:noMultiLvlLbl val="0"/>
      </c:catAx>
      <c:valAx>
        <c:axId val="486716344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１人当たり住宅面積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(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全国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vs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首都圏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１人当たり住宅面積'!$U$6:$AG$6</c:f>
              <c:numCache>
                <c:formatCode>0%</c:formatCode>
                <c:ptCount val="13"/>
                <c:pt idx="0">
                  <c:v>3.4526691298254558E-2</c:v>
                </c:pt>
                <c:pt idx="1">
                  <c:v>0.13364759842018092</c:v>
                </c:pt>
                <c:pt idx="2">
                  <c:v>0.21747993374952224</c:v>
                </c:pt>
                <c:pt idx="3">
                  <c:v>0.10549114536883679</c:v>
                </c:pt>
                <c:pt idx="4">
                  <c:v>0.14422219391005223</c:v>
                </c:pt>
                <c:pt idx="5">
                  <c:v>0.15963817046757547</c:v>
                </c:pt>
                <c:pt idx="6">
                  <c:v>4.3062810549114539E-2</c:v>
                </c:pt>
                <c:pt idx="7">
                  <c:v>1.567078608739967E-2</c:v>
                </c:pt>
                <c:pt idx="8">
                  <c:v>1.9110714740731304E-2</c:v>
                </c:pt>
                <c:pt idx="9">
                  <c:v>2.3442476748630398E-2</c:v>
                </c:pt>
                <c:pt idx="10">
                  <c:v>2.4716524398012484E-2</c:v>
                </c:pt>
                <c:pt idx="11">
                  <c:v>2.4079500573321443E-2</c:v>
                </c:pt>
                <c:pt idx="12">
                  <c:v>5.4911453688367945E-2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１人当たり住宅面積'!$U$8:$AG$8</c:f>
              <c:numCache>
                <c:formatCode>0%</c:formatCode>
                <c:ptCount val="13"/>
                <c:pt idx="0">
                  <c:v>4.1269083969465652E-2</c:v>
                </c:pt>
                <c:pt idx="1">
                  <c:v>0.14026717557251908</c:v>
                </c:pt>
                <c:pt idx="2">
                  <c:v>0.22733778625954199</c:v>
                </c:pt>
                <c:pt idx="3">
                  <c:v>9.5419847328244281E-2</c:v>
                </c:pt>
                <c:pt idx="4">
                  <c:v>0.15815839694656489</c:v>
                </c:pt>
                <c:pt idx="5">
                  <c:v>0.16149809160305342</c:v>
                </c:pt>
                <c:pt idx="6">
                  <c:v>3.7929389312977096E-2</c:v>
                </c:pt>
                <c:pt idx="7">
                  <c:v>1.2881679389312978E-2</c:v>
                </c:pt>
                <c:pt idx="8">
                  <c:v>2.1469465648854963E-2</c:v>
                </c:pt>
                <c:pt idx="9">
                  <c:v>2.45706106870229E-2</c:v>
                </c:pt>
                <c:pt idx="10">
                  <c:v>2.2662213740458015E-2</c:v>
                </c:pt>
                <c:pt idx="11">
                  <c:v>2.0992366412213741E-2</c:v>
                </c:pt>
                <c:pt idx="12">
                  <c:v>3.5543893129770993E-2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7"/>
        <c:axId val="486713992"/>
        <c:axId val="486719872"/>
      </c:barChart>
      <c:catAx>
        <c:axId val="48671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9872"/>
        <c:crosses val="autoZero"/>
        <c:auto val="1"/>
        <c:lblAlgn val="ctr"/>
        <c:lblOffset val="100"/>
        <c:noMultiLvlLbl val="0"/>
      </c:catAx>
      <c:valAx>
        <c:axId val="486719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１人当たり住宅面積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(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全国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vs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近畿圏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１人当たり住宅面積'!$U$6:$AG$6</c:f>
              <c:numCache>
                <c:formatCode>0%</c:formatCode>
                <c:ptCount val="13"/>
                <c:pt idx="0">
                  <c:v>3.4526691298254558E-2</c:v>
                </c:pt>
                <c:pt idx="1">
                  <c:v>0.13364759842018092</c:v>
                </c:pt>
                <c:pt idx="2">
                  <c:v>0.21747993374952224</c:v>
                </c:pt>
                <c:pt idx="3">
                  <c:v>0.10549114536883679</c:v>
                </c:pt>
                <c:pt idx="4">
                  <c:v>0.14422219391005223</c:v>
                </c:pt>
                <c:pt idx="5">
                  <c:v>0.15963817046757547</c:v>
                </c:pt>
                <c:pt idx="6">
                  <c:v>4.3062810549114539E-2</c:v>
                </c:pt>
                <c:pt idx="7">
                  <c:v>1.567078608739967E-2</c:v>
                </c:pt>
                <c:pt idx="8">
                  <c:v>1.9110714740731304E-2</c:v>
                </c:pt>
                <c:pt idx="9">
                  <c:v>2.3442476748630398E-2</c:v>
                </c:pt>
                <c:pt idx="10">
                  <c:v>2.4716524398012484E-2</c:v>
                </c:pt>
                <c:pt idx="11">
                  <c:v>2.4079500573321443E-2</c:v>
                </c:pt>
                <c:pt idx="12">
                  <c:v>5.4911453688367945E-2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１人当たり住宅面積'!$U$9:$AG$9</c:f>
              <c:numCache>
                <c:formatCode>0%</c:formatCode>
                <c:ptCount val="13"/>
                <c:pt idx="0">
                  <c:v>3.2339565437089442E-2</c:v>
                </c:pt>
                <c:pt idx="1">
                  <c:v>0.13137948458817586</c:v>
                </c:pt>
                <c:pt idx="2">
                  <c:v>0.20363820111167255</c:v>
                </c:pt>
                <c:pt idx="3">
                  <c:v>0.11622031328954018</c:v>
                </c:pt>
                <c:pt idx="4">
                  <c:v>0.14603335017685701</c:v>
                </c:pt>
                <c:pt idx="5">
                  <c:v>0.14603335017685701</c:v>
                </c:pt>
                <c:pt idx="6">
                  <c:v>3.4360788276907528E-2</c:v>
                </c:pt>
                <c:pt idx="7">
                  <c:v>1.5664477008590198E-2</c:v>
                </c:pt>
                <c:pt idx="8">
                  <c:v>2.3244062657908033E-2</c:v>
                </c:pt>
                <c:pt idx="9">
                  <c:v>2.8802425467407782E-2</c:v>
                </c:pt>
                <c:pt idx="10">
                  <c:v>2.8802425467407782E-2</c:v>
                </c:pt>
                <c:pt idx="11">
                  <c:v>3.4866093986862051E-2</c:v>
                </c:pt>
                <c:pt idx="12">
                  <c:v>5.8615462354724611E-2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7"/>
        <c:axId val="486710464"/>
        <c:axId val="486709288"/>
      </c:barChart>
      <c:catAx>
        <c:axId val="4867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9288"/>
        <c:crosses val="autoZero"/>
        <c:auto val="1"/>
        <c:lblAlgn val="ctr"/>
        <c:lblOffset val="100"/>
        <c:noMultiLvlLbl val="0"/>
      </c:catAx>
      <c:valAx>
        <c:axId val="48670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１人当たり住宅面積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東海圏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１人当たり住宅面積'!$U$6:$AG$6</c:f>
              <c:numCache>
                <c:formatCode>0%</c:formatCode>
                <c:ptCount val="13"/>
                <c:pt idx="0">
                  <c:v>3.4526691298254558E-2</c:v>
                </c:pt>
                <c:pt idx="1">
                  <c:v>0.13364759842018092</c:v>
                </c:pt>
                <c:pt idx="2">
                  <c:v>0.21747993374952224</c:v>
                </c:pt>
                <c:pt idx="3">
                  <c:v>0.10549114536883679</c:v>
                </c:pt>
                <c:pt idx="4">
                  <c:v>0.14422219391005223</c:v>
                </c:pt>
                <c:pt idx="5">
                  <c:v>0.15963817046757547</c:v>
                </c:pt>
                <c:pt idx="6">
                  <c:v>4.3062810549114539E-2</c:v>
                </c:pt>
                <c:pt idx="7">
                  <c:v>1.567078608739967E-2</c:v>
                </c:pt>
                <c:pt idx="8">
                  <c:v>1.9110714740731304E-2</c:v>
                </c:pt>
                <c:pt idx="9">
                  <c:v>2.3442476748630398E-2</c:v>
                </c:pt>
                <c:pt idx="10">
                  <c:v>2.4716524398012484E-2</c:v>
                </c:pt>
                <c:pt idx="11">
                  <c:v>2.4079500573321443E-2</c:v>
                </c:pt>
                <c:pt idx="12">
                  <c:v>5.4911453688367945E-2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１人当たり住宅面積'!$U$10:$AG$10</c:f>
              <c:numCache>
                <c:formatCode>0%</c:formatCode>
                <c:ptCount val="13"/>
                <c:pt idx="0">
                  <c:v>3.1847133757961783E-2</c:v>
                </c:pt>
                <c:pt idx="1">
                  <c:v>8.2802547770700632E-2</c:v>
                </c:pt>
                <c:pt idx="2">
                  <c:v>0.16560509554140126</c:v>
                </c:pt>
                <c:pt idx="3">
                  <c:v>0.12738853503184713</c:v>
                </c:pt>
                <c:pt idx="4">
                  <c:v>0.11464968152866242</c:v>
                </c:pt>
                <c:pt idx="5">
                  <c:v>0.21019108280254778</c:v>
                </c:pt>
                <c:pt idx="6">
                  <c:v>5.4140127388535034E-2</c:v>
                </c:pt>
                <c:pt idx="7">
                  <c:v>1.2738853503184714E-2</c:v>
                </c:pt>
                <c:pt idx="8">
                  <c:v>1.5923566878980892E-2</c:v>
                </c:pt>
                <c:pt idx="9">
                  <c:v>2.8662420382165606E-2</c:v>
                </c:pt>
                <c:pt idx="10">
                  <c:v>2.8662420382165606E-2</c:v>
                </c:pt>
                <c:pt idx="11">
                  <c:v>1.9108280254777069E-2</c:v>
                </c:pt>
                <c:pt idx="12">
                  <c:v>0.10828025477707007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7"/>
        <c:axId val="486711248"/>
        <c:axId val="486714384"/>
      </c:barChart>
      <c:catAx>
        <c:axId val="48671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4384"/>
        <c:crosses val="autoZero"/>
        <c:auto val="1"/>
        <c:lblAlgn val="ctr"/>
        <c:lblOffset val="100"/>
        <c:noMultiLvlLbl val="0"/>
      </c:catAx>
      <c:valAx>
        <c:axId val="48671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１人当たり住宅面積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東京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１人当たり住宅面積'!$U$6:$AG$6</c:f>
              <c:numCache>
                <c:formatCode>0%</c:formatCode>
                <c:ptCount val="13"/>
                <c:pt idx="0">
                  <c:v>3.4526691298254558E-2</c:v>
                </c:pt>
                <c:pt idx="1">
                  <c:v>0.13364759842018092</c:v>
                </c:pt>
                <c:pt idx="2">
                  <c:v>0.21747993374952224</c:v>
                </c:pt>
                <c:pt idx="3">
                  <c:v>0.10549114536883679</c:v>
                </c:pt>
                <c:pt idx="4">
                  <c:v>0.14422219391005223</c:v>
                </c:pt>
                <c:pt idx="5">
                  <c:v>0.15963817046757547</c:v>
                </c:pt>
                <c:pt idx="6">
                  <c:v>4.3062810549114539E-2</c:v>
                </c:pt>
                <c:pt idx="7">
                  <c:v>1.567078608739967E-2</c:v>
                </c:pt>
                <c:pt idx="8">
                  <c:v>1.9110714740731304E-2</c:v>
                </c:pt>
                <c:pt idx="9">
                  <c:v>2.3442476748630398E-2</c:v>
                </c:pt>
                <c:pt idx="10">
                  <c:v>2.4716524398012484E-2</c:v>
                </c:pt>
                <c:pt idx="11">
                  <c:v>2.4079500573321443E-2</c:v>
                </c:pt>
                <c:pt idx="12">
                  <c:v>5.4911453688367945E-2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１人当たり住宅面積'!$U$35:$AG$35</c:f>
              <c:numCache>
                <c:formatCode>0%</c:formatCode>
                <c:ptCount val="13"/>
                <c:pt idx="0">
                  <c:v>5.5776892430278883E-2</c:v>
                </c:pt>
                <c:pt idx="1">
                  <c:v>0.14652501106684374</c:v>
                </c:pt>
                <c:pt idx="2">
                  <c:v>0.21425409473218238</c:v>
                </c:pt>
                <c:pt idx="3">
                  <c:v>0.10668437361664453</c:v>
                </c:pt>
                <c:pt idx="4">
                  <c:v>0.15670650730411687</c:v>
                </c:pt>
                <c:pt idx="5">
                  <c:v>0.13811420982735723</c:v>
                </c:pt>
                <c:pt idx="6">
                  <c:v>4.5595396193005754E-2</c:v>
                </c:pt>
                <c:pt idx="7">
                  <c:v>1.637892872952634E-2</c:v>
                </c:pt>
                <c:pt idx="8">
                  <c:v>3.0987162461266048E-2</c:v>
                </c:pt>
                <c:pt idx="9">
                  <c:v>3.3643204957945996E-2</c:v>
                </c:pt>
                <c:pt idx="10">
                  <c:v>1.9034971226206288E-2</c:v>
                </c:pt>
                <c:pt idx="11">
                  <c:v>1.637892872952634E-2</c:v>
                </c:pt>
                <c:pt idx="12">
                  <c:v>1.9920318725099601E-2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7"/>
        <c:axId val="486716736"/>
        <c:axId val="486708896"/>
      </c:barChart>
      <c:catAx>
        <c:axId val="4867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08896"/>
        <c:crosses val="autoZero"/>
        <c:auto val="1"/>
        <c:lblAlgn val="ctr"/>
        <c:lblOffset val="100"/>
        <c:noMultiLvlLbl val="0"/>
      </c:catAx>
      <c:valAx>
        <c:axId val="4867088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１人当たり住宅面積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神奈川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１人当たり住宅面積'!$U$6:$AG$6</c:f>
              <c:numCache>
                <c:formatCode>0%</c:formatCode>
                <c:ptCount val="13"/>
                <c:pt idx="0">
                  <c:v>3.4526691298254558E-2</c:v>
                </c:pt>
                <c:pt idx="1">
                  <c:v>0.13364759842018092</c:v>
                </c:pt>
                <c:pt idx="2">
                  <c:v>0.21747993374952224</c:v>
                </c:pt>
                <c:pt idx="3">
                  <c:v>0.10549114536883679</c:v>
                </c:pt>
                <c:pt idx="4">
                  <c:v>0.14422219391005223</c:v>
                </c:pt>
                <c:pt idx="5">
                  <c:v>0.15963817046757547</c:v>
                </c:pt>
                <c:pt idx="6">
                  <c:v>4.3062810549114539E-2</c:v>
                </c:pt>
                <c:pt idx="7">
                  <c:v>1.567078608739967E-2</c:v>
                </c:pt>
                <c:pt idx="8">
                  <c:v>1.9110714740731304E-2</c:v>
                </c:pt>
                <c:pt idx="9">
                  <c:v>2.3442476748630398E-2</c:v>
                </c:pt>
                <c:pt idx="10">
                  <c:v>2.4716524398012484E-2</c:v>
                </c:pt>
                <c:pt idx="11">
                  <c:v>2.4079500573321443E-2</c:v>
                </c:pt>
                <c:pt idx="12">
                  <c:v>5.4911453688367945E-2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１人当たり住宅面積'!$U$36:$AG$36</c:f>
              <c:numCache>
                <c:formatCode>0%</c:formatCode>
                <c:ptCount val="13"/>
                <c:pt idx="0">
                  <c:v>2.8028933092224231E-2</c:v>
                </c:pt>
                <c:pt idx="1">
                  <c:v>0.14195298372513562</c:v>
                </c:pt>
                <c:pt idx="2">
                  <c:v>0.25316455696202533</c:v>
                </c:pt>
                <c:pt idx="3">
                  <c:v>7.4141048824593131E-2</c:v>
                </c:pt>
                <c:pt idx="4">
                  <c:v>0.14918625678119349</c:v>
                </c:pt>
                <c:pt idx="5">
                  <c:v>0.19801084990958409</c:v>
                </c:pt>
                <c:pt idx="6">
                  <c:v>2.9837251356238697E-2</c:v>
                </c:pt>
                <c:pt idx="7">
                  <c:v>8.1374321880651E-3</c:v>
                </c:pt>
                <c:pt idx="8">
                  <c:v>8.1374321880651E-3</c:v>
                </c:pt>
                <c:pt idx="9">
                  <c:v>1.2658227848101266E-2</c:v>
                </c:pt>
                <c:pt idx="10">
                  <c:v>2.5316455696202531E-2</c:v>
                </c:pt>
                <c:pt idx="11">
                  <c:v>2.0795660036166366E-2</c:v>
                </c:pt>
                <c:pt idx="12">
                  <c:v>5.0632911392405063E-2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7"/>
        <c:axId val="486712032"/>
        <c:axId val="486715168"/>
      </c:barChart>
      <c:catAx>
        <c:axId val="4867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5168"/>
        <c:crosses val="autoZero"/>
        <c:auto val="1"/>
        <c:lblAlgn val="ctr"/>
        <c:lblOffset val="100"/>
        <c:noMultiLvlLbl val="0"/>
      </c:catAx>
      <c:valAx>
        <c:axId val="486715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１人当たり住宅面積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大阪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１人当たり住宅面積'!$U$6:$AG$6</c:f>
              <c:numCache>
                <c:formatCode>0%</c:formatCode>
                <c:ptCount val="13"/>
                <c:pt idx="0">
                  <c:v>3.4526691298254558E-2</c:v>
                </c:pt>
                <c:pt idx="1">
                  <c:v>0.13364759842018092</c:v>
                </c:pt>
                <c:pt idx="2">
                  <c:v>0.21747993374952224</c:v>
                </c:pt>
                <c:pt idx="3">
                  <c:v>0.10549114536883679</c:v>
                </c:pt>
                <c:pt idx="4">
                  <c:v>0.14422219391005223</c:v>
                </c:pt>
                <c:pt idx="5">
                  <c:v>0.15963817046757547</c:v>
                </c:pt>
                <c:pt idx="6">
                  <c:v>4.3062810549114539E-2</c:v>
                </c:pt>
                <c:pt idx="7">
                  <c:v>1.567078608739967E-2</c:v>
                </c:pt>
                <c:pt idx="8">
                  <c:v>1.9110714740731304E-2</c:v>
                </c:pt>
                <c:pt idx="9">
                  <c:v>2.3442476748630398E-2</c:v>
                </c:pt>
                <c:pt idx="10">
                  <c:v>2.4716524398012484E-2</c:v>
                </c:pt>
                <c:pt idx="11">
                  <c:v>2.4079500573321443E-2</c:v>
                </c:pt>
                <c:pt idx="12">
                  <c:v>5.4911453688367945E-2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１人当たり住宅面積'!$U$45:$AG$45</c:f>
              <c:numCache>
                <c:formatCode>0%</c:formatCode>
                <c:ptCount val="13"/>
                <c:pt idx="0">
                  <c:v>4.1322314049586778E-2</c:v>
                </c:pt>
                <c:pt idx="1">
                  <c:v>8.6776859504132234E-2</c:v>
                </c:pt>
                <c:pt idx="2">
                  <c:v>0.15702479338842976</c:v>
                </c:pt>
                <c:pt idx="3">
                  <c:v>0.128099173553719</c:v>
                </c:pt>
                <c:pt idx="4">
                  <c:v>9.9173553719008267E-2</c:v>
                </c:pt>
                <c:pt idx="5">
                  <c:v>0.21900826446280991</c:v>
                </c:pt>
                <c:pt idx="6">
                  <c:v>5.3719008264462811E-2</c:v>
                </c:pt>
                <c:pt idx="7">
                  <c:v>1.6528925619834711E-2</c:v>
                </c:pt>
                <c:pt idx="8">
                  <c:v>2.0661157024793389E-2</c:v>
                </c:pt>
                <c:pt idx="9">
                  <c:v>3.3057851239669422E-2</c:v>
                </c:pt>
                <c:pt idx="10">
                  <c:v>3.71900826446281E-2</c:v>
                </c:pt>
                <c:pt idx="11">
                  <c:v>1.6528925619834711E-2</c:v>
                </c:pt>
                <c:pt idx="12">
                  <c:v>9.0909090909090912E-2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7"/>
        <c:axId val="486712816"/>
        <c:axId val="486713600"/>
      </c:barChart>
      <c:catAx>
        <c:axId val="48671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3600"/>
        <c:crosses val="autoZero"/>
        <c:auto val="1"/>
        <c:lblAlgn val="ctr"/>
        <c:lblOffset val="100"/>
        <c:noMultiLvlLbl val="0"/>
      </c:catAx>
      <c:valAx>
        <c:axId val="486713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年齢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en-US" sz="1400" b="1" i="0" u="none" strike="noStrike" cap="all" baseline="0">
                <a:effectLst/>
              </a:rPr>
              <a:t>東海圏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齢'!$R$6:$AA$6</c:f>
              <c:numCache>
                <c:formatCode>0%</c:formatCode>
                <c:ptCount val="10"/>
                <c:pt idx="0">
                  <c:v>1.1084214549624155E-2</c:v>
                </c:pt>
                <c:pt idx="1">
                  <c:v>9.0839597400942801E-2</c:v>
                </c:pt>
                <c:pt idx="2">
                  <c:v>0.18996050452286917</c:v>
                </c:pt>
                <c:pt idx="3">
                  <c:v>0.19391005223595362</c:v>
                </c:pt>
                <c:pt idx="4">
                  <c:v>0.15772709899350235</c:v>
                </c:pt>
                <c:pt idx="5">
                  <c:v>0.10625557395846605</c:v>
                </c:pt>
                <c:pt idx="6">
                  <c:v>8.0010192381195055E-2</c:v>
                </c:pt>
                <c:pt idx="7">
                  <c:v>6.44668110587336E-2</c:v>
                </c:pt>
                <c:pt idx="8">
                  <c:v>5.2363358389603772E-2</c:v>
                </c:pt>
                <c:pt idx="9">
                  <c:v>5.338259650910944E-2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齢'!$R$10:$AA$10</c:f>
              <c:numCache>
                <c:formatCode>0%</c:formatCode>
                <c:ptCount val="10"/>
                <c:pt idx="0">
                  <c:v>9.5541401273885346E-3</c:v>
                </c:pt>
                <c:pt idx="1">
                  <c:v>9.5541401273885357E-2</c:v>
                </c:pt>
                <c:pt idx="2">
                  <c:v>0.16878980891719744</c:v>
                </c:pt>
                <c:pt idx="3">
                  <c:v>0.13057324840764331</c:v>
                </c:pt>
                <c:pt idx="4">
                  <c:v>0.18152866242038215</c:v>
                </c:pt>
                <c:pt idx="5">
                  <c:v>8.598726114649681E-2</c:v>
                </c:pt>
                <c:pt idx="6">
                  <c:v>8.9171974522292988E-2</c:v>
                </c:pt>
                <c:pt idx="7">
                  <c:v>9.2356687898089165E-2</c:v>
                </c:pt>
                <c:pt idx="8">
                  <c:v>7.6433121019108277E-2</c:v>
                </c:pt>
                <c:pt idx="9">
                  <c:v>7.0063694267515922E-2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0"/>
        <c:axId val="486681064"/>
        <c:axId val="486672048"/>
      </c:barChart>
      <c:catAx>
        <c:axId val="48668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2048"/>
        <c:crosses val="autoZero"/>
        <c:auto val="1"/>
        <c:lblAlgn val="ctr"/>
        <c:lblOffset val="100"/>
        <c:noMultiLvlLbl val="0"/>
      </c:catAx>
      <c:valAx>
        <c:axId val="4866720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1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１人当たり住宅面積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兵庫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１人当たり住宅面積'!$U$6:$AG$6</c:f>
              <c:numCache>
                <c:formatCode>0%</c:formatCode>
                <c:ptCount val="13"/>
                <c:pt idx="0">
                  <c:v>3.4526691298254558E-2</c:v>
                </c:pt>
                <c:pt idx="1">
                  <c:v>0.13364759842018092</c:v>
                </c:pt>
                <c:pt idx="2">
                  <c:v>0.21747993374952224</c:v>
                </c:pt>
                <c:pt idx="3">
                  <c:v>0.10549114536883679</c:v>
                </c:pt>
                <c:pt idx="4">
                  <c:v>0.14422219391005223</c:v>
                </c:pt>
                <c:pt idx="5">
                  <c:v>0.15963817046757547</c:v>
                </c:pt>
                <c:pt idx="6">
                  <c:v>4.3062810549114539E-2</c:v>
                </c:pt>
                <c:pt idx="7">
                  <c:v>1.567078608739967E-2</c:v>
                </c:pt>
                <c:pt idx="8">
                  <c:v>1.9110714740731304E-2</c:v>
                </c:pt>
                <c:pt idx="9">
                  <c:v>2.3442476748630398E-2</c:v>
                </c:pt>
                <c:pt idx="10">
                  <c:v>2.4716524398012484E-2</c:v>
                </c:pt>
                <c:pt idx="11">
                  <c:v>2.4079500573321443E-2</c:v>
                </c:pt>
                <c:pt idx="12">
                  <c:v>5.4911453688367945E-2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'第12表　１人当たり住宅面積'!$E$3:$Q$3</c:f>
              <c:strCache>
                <c:ptCount val="13"/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70㎡
以上</c:v>
                </c:pt>
              </c:strCache>
            </c:strRef>
          </c:cat>
          <c:val>
            <c:numRef>
              <c:f>'第12表　１人当たり住宅面積'!$U$46:$AG$46</c:f>
              <c:numCache>
                <c:formatCode>0%</c:formatCode>
                <c:ptCount val="13"/>
                <c:pt idx="0">
                  <c:v>0</c:v>
                </c:pt>
                <c:pt idx="1">
                  <c:v>5.2631578947368418E-2</c:v>
                </c:pt>
                <c:pt idx="2">
                  <c:v>0.31578947368421051</c:v>
                </c:pt>
                <c:pt idx="3">
                  <c:v>0.15789473684210525</c:v>
                </c:pt>
                <c:pt idx="4">
                  <c:v>0.21052631578947367</c:v>
                </c:pt>
                <c:pt idx="5">
                  <c:v>0.10526315789473684</c:v>
                </c:pt>
                <c:pt idx="6">
                  <c:v>0.10526315789473684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5.2631578947368418E-2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7"/>
        <c:axId val="486719088"/>
        <c:axId val="486719480"/>
      </c:barChart>
      <c:catAx>
        <c:axId val="4867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9480"/>
        <c:crosses val="autoZero"/>
        <c:auto val="1"/>
        <c:lblAlgn val="ctr"/>
        <c:lblOffset val="100"/>
        <c:noMultiLvlLbl val="0"/>
      </c:catAx>
      <c:valAx>
        <c:axId val="486719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71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sz="1100"/>
              <a:t>購入価額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購入価額'!$I$6:$AY$6</c:f>
              <c:numCache>
                <c:formatCode>#,##0_);[Red]\(#,##0\)</c:formatCode>
                <c:ptCount val="43"/>
                <c:pt idx="0">
                  <c:v>4</c:v>
                </c:pt>
                <c:pt idx="1">
                  <c:v>17</c:v>
                </c:pt>
                <c:pt idx="2">
                  <c:v>36</c:v>
                </c:pt>
                <c:pt idx="3">
                  <c:v>108</c:v>
                </c:pt>
                <c:pt idx="4">
                  <c:v>211</c:v>
                </c:pt>
                <c:pt idx="5">
                  <c:v>284</c:v>
                </c:pt>
                <c:pt idx="6">
                  <c:v>412</c:v>
                </c:pt>
                <c:pt idx="7">
                  <c:v>464</c:v>
                </c:pt>
                <c:pt idx="8">
                  <c:v>555</c:v>
                </c:pt>
                <c:pt idx="9">
                  <c:v>542</c:v>
                </c:pt>
                <c:pt idx="10">
                  <c:v>545</c:v>
                </c:pt>
                <c:pt idx="11">
                  <c:v>572</c:v>
                </c:pt>
                <c:pt idx="12">
                  <c:v>409</c:v>
                </c:pt>
                <c:pt idx="13">
                  <c:v>450</c:v>
                </c:pt>
                <c:pt idx="14">
                  <c:v>382</c:v>
                </c:pt>
                <c:pt idx="15">
                  <c:v>337</c:v>
                </c:pt>
                <c:pt idx="16">
                  <c:v>330</c:v>
                </c:pt>
                <c:pt idx="17">
                  <c:v>267</c:v>
                </c:pt>
                <c:pt idx="18">
                  <c:v>213</c:v>
                </c:pt>
                <c:pt idx="19">
                  <c:v>201</c:v>
                </c:pt>
                <c:pt idx="20">
                  <c:v>221</c:v>
                </c:pt>
                <c:pt idx="21">
                  <c:v>180</c:v>
                </c:pt>
                <c:pt idx="22">
                  <c:v>129</c:v>
                </c:pt>
                <c:pt idx="23">
                  <c:v>102</c:v>
                </c:pt>
                <c:pt idx="24">
                  <c:v>107</c:v>
                </c:pt>
                <c:pt idx="25">
                  <c:v>116</c:v>
                </c:pt>
                <c:pt idx="26">
                  <c:v>117</c:v>
                </c:pt>
                <c:pt idx="27">
                  <c:v>61</c:v>
                </c:pt>
                <c:pt idx="28">
                  <c:v>56</c:v>
                </c:pt>
                <c:pt idx="29">
                  <c:v>52</c:v>
                </c:pt>
                <c:pt idx="30">
                  <c:v>64</c:v>
                </c:pt>
                <c:pt idx="31">
                  <c:v>70</c:v>
                </c:pt>
                <c:pt idx="32">
                  <c:v>52</c:v>
                </c:pt>
                <c:pt idx="33">
                  <c:v>32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14</c:v>
                </c:pt>
                <c:pt idx="38">
                  <c:v>22</c:v>
                </c:pt>
                <c:pt idx="39">
                  <c:v>8</c:v>
                </c:pt>
                <c:pt idx="40">
                  <c:v>8</c:v>
                </c:pt>
                <c:pt idx="41">
                  <c:v>19</c:v>
                </c:pt>
                <c:pt idx="42">
                  <c:v>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購入価額'!$I$7:$AY$7</c:f>
              <c:numCache>
                <c:formatCode>#,##0_);[Red]\(#,##0\)</c:formatCode>
                <c:ptCount val="43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19</c:v>
                </c:pt>
                <c:pt idx="4">
                  <c:v>91</c:v>
                </c:pt>
                <c:pt idx="5">
                  <c:v>166</c:v>
                </c:pt>
                <c:pt idx="6">
                  <c:v>290</c:v>
                </c:pt>
                <c:pt idx="7">
                  <c:v>335</c:v>
                </c:pt>
                <c:pt idx="8">
                  <c:v>418</c:v>
                </c:pt>
                <c:pt idx="9">
                  <c:v>417</c:v>
                </c:pt>
                <c:pt idx="10">
                  <c:v>435</c:v>
                </c:pt>
                <c:pt idx="11">
                  <c:v>484</c:v>
                </c:pt>
                <c:pt idx="12">
                  <c:v>362</c:v>
                </c:pt>
                <c:pt idx="13">
                  <c:v>393</c:v>
                </c:pt>
                <c:pt idx="14">
                  <c:v>344</c:v>
                </c:pt>
                <c:pt idx="15">
                  <c:v>317</c:v>
                </c:pt>
                <c:pt idx="16">
                  <c:v>308</c:v>
                </c:pt>
                <c:pt idx="17">
                  <c:v>253</c:v>
                </c:pt>
                <c:pt idx="18">
                  <c:v>201</c:v>
                </c:pt>
                <c:pt idx="19">
                  <c:v>193</c:v>
                </c:pt>
                <c:pt idx="20">
                  <c:v>214</c:v>
                </c:pt>
                <c:pt idx="21">
                  <c:v>171</c:v>
                </c:pt>
                <c:pt idx="22">
                  <c:v>126</c:v>
                </c:pt>
                <c:pt idx="23">
                  <c:v>92</c:v>
                </c:pt>
                <c:pt idx="24">
                  <c:v>103</c:v>
                </c:pt>
                <c:pt idx="25">
                  <c:v>109</c:v>
                </c:pt>
                <c:pt idx="26">
                  <c:v>111</c:v>
                </c:pt>
                <c:pt idx="27">
                  <c:v>60</c:v>
                </c:pt>
                <c:pt idx="28">
                  <c:v>53</c:v>
                </c:pt>
                <c:pt idx="29">
                  <c:v>52</c:v>
                </c:pt>
                <c:pt idx="30">
                  <c:v>63</c:v>
                </c:pt>
                <c:pt idx="31">
                  <c:v>69</c:v>
                </c:pt>
                <c:pt idx="32">
                  <c:v>51</c:v>
                </c:pt>
                <c:pt idx="33">
                  <c:v>32</c:v>
                </c:pt>
                <c:pt idx="34">
                  <c:v>26</c:v>
                </c:pt>
                <c:pt idx="35">
                  <c:v>25</c:v>
                </c:pt>
                <c:pt idx="36">
                  <c:v>26</c:v>
                </c:pt>
                <c:pt idx="37">
                  <c:v>12</c:v>
                </c:pt>
                <c:pt idx="38">
                  <c:v>20</c:v>
                </c:pt>
                <c:pt idx="39">
                  <c:v>6</c:v>
                </c:pt>
                <c:pt idx="40">
                  <c:v>7</c:v>
                </c:pt>
                <c:pt idx="41">
                  <c:v>18</c:v>
                </c:pt>
                <c:pt idx="42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709680"/>
        <c:axId val="486715560"/>
      </c:barChart>
      <c:catAx>
        <c:axId val="48670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15560"/>
        <c:crosses val="autoZero"/>
        <c:auto val="1"/>
        <c:lblAlgn val="ctr"/>
        <c:lblOffset val="100"/>
        <c:noMultiLvlLbl val="0"/>
      </c:catAx>
      <c:valAx>
        <c:axId val="486715560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0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sz="1100"/>
              <a:t>購入価額</a:t>
            </a:r>
            <a:r>
              <a:rPr lang="en-US" altLang="ja-JP" sz="1100"/>
              <a:t>(</a:t>
            </a:r>
            <a:r>
              <a:rPr lang="ja-JP" altLang="en-US" sz="1100"/>
              <a:t>全国</a:t>
            </a:r>
            <a:r>
              <a:rPr lang="en-US" altLang="ja-JP" sz="1100"/>
              <a:t>vs</a:t>
            </a:r>
            <a:r>
              <a:rPr lang="ja-JP" altLang="en-US" sz="1100"/>
              <a:t>首都圏</a:t>
            </a:r>
            <a:r>
              <a:rPr lang="en-US" altLang="ja-JP" sz="1100"/>
              <a:t>)</a:t>
            </a:r>
            <a:r>
              <a:rPr lang="ja-JP" sz="11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elete val="1"/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購入価額'!$BG$6:$CW$6</c:f>
              <c:numCache>
                <c:formatCode>0%</c:formatCode>
                <c:ptCount val="43"/>
                <c:pt idx="0">
                  <c:v>5.0961905975283473E-4</c:v>
                </c:pt>
                <c:pt idx="1">
                  <c:v>2.1658810039495479E-3</c:v>
                </c:pt>
                <c:pt idx="2">
                  <c:v>4.5865715377755127E-3</c:v>
                </c:pt>
                <c:pt idx="3">
                  <c:v>1.3759714613326538E-2</c:v>
                </c:pt>
                <c:pt idx="4">
                  <c:v>2.6882405401962035E-2</c:v>
                </c:pt>
                <c:pt idx="5">
                  <c:v>3.6182953242451264E-2</c:v>
                </c:pt>
                <c:pt idx="6">
                  <c:v>5.2490763154541979E-2</c:v>
                </c:pt>
                <c:pt idx="7">
                  <c:v>5.9115810931328831E-2</c:v>
                </c:pt>
                <c:pt idx="8">
                  <c:v>7.0709644540705816E-2</c:v>
                </c:pt>
                <c:pt idx="9">
                  <c:v>6.9053382596509116E-2</c:v>
                </c:pt>
                <c:pt idx="10">
                  <c:v>6.9435596891323739E-2</c:v>
                </c:pt>
                <c:pt idx="11">
                  <c:v>7.2875525544655373E-2</c:v>
                </c:pt>
                <c:pt idx="12">
                  <c:v>5.2108548859727356E-2</c:v>
                </c:pt>
                <c:pt idx="13">
                  <c:v>5.7332144222193911E-2</c:v>
                </c:pt>
                <c:pt idx="14">
                  <c:v>4.8668620206395716E-2</c:v>
                </c:pt>
                <c:pt idx="15">
                  <c:v>4.2935405784176331E-2</c:v>
                </c:pt>
                <c:pt idx="16">
                  <c:v>4.2043572429608871E-2</c:v>
                </c:pt>
                <c:pt idx="17">
                  <c:v>3.4017072238501721E-2</c:v>
                </c:pt>
                <c:pt idx="18">
                  <c:v>2.713721493183845E-2</c:v>
                </c:pt>
                <c:pt idx="19">
                  <c:v>2.5608357752579948E-2</c:v>
                </c:pt>
                <c:pt idx="20">
                  <c:v>2.8156453051344121E-2</c:v>
                </c:pt>
                <c:pt idx="21">
                  <c:v>2.2932857688877564E-2</c:v>
                </c:pt>
                <c:pt idx="22">
                  <c:v>1.6435214677028923E-2</c:v>
                </c:pt>
                <c:pt idx="23">
                  <c:v>1.2995286023697285E-2</c:v>
                </c:pt>
                <c:pt idx="24">
                  <c:v>1.3632309848388331E-2</c:v>
                </c:pt>
                <c:pt idx="25">
                  <c:v>1.4778952732832208E-2</c:v>
                </c:pt>
                <c:pt idx="26">
                  <c:v>1.4906357497770417E-2</c:v>
                </c:pt>
                <c:pt idx="27">
                  <c:v>7.7716906612307303E-3</c:v>
                </c:pt>
                <c:pt idx="28">
                  <c:v>7.1346668365396869E-3</c:v>
                </c:pt>
                <c:pt idx="29">
                  <c:v>6.6250477767868521E-3</c:v>
                </c:pt>
                <c:pt idx="30">
                  <c:v>8.1539049560453557E-3</c:v>
                </c:pt>
                <c:pt idx="31">
                  <c:v>8.9183335456746084E-3</c:v>
                </c:pt>
                <c:pt idx="32">
                  <c:v>6.6250477767868521E-3</c:v>
                </c:pt>
                <c:pt idx="33">
                  <c:v>4.0769524780226779E-3</c:v>
                </c:pt>
                <c:pt idx="34">
                  <c:v>3.312523888393426E-3</c:v>
                </c:pt>
                <c:pt idx="35">
                  <c:v>3.312523888393426E-3</c:v>
                </c:pt>
                <c:pt idx="36">
                  <c:v>3.312523888393426E-3</c:v>
                </c:pt>
                <c:pt idx="37">
                  <c:v>1.7836667091349217E-3</c:v>
                </c:pt>
                <c:pt idx="38">
                  <c:v>2.8029048286405912E-3</c:v>
                </c:pt>
                <c:pt idx="39">
                  <c:v>1.0192381195056695E-3</c:v>
                </c:pt>
                <c:pt idx="40">
                  <c:v>1.0192381195056695E-3</c:v>
                </c:pt>
                <c:pt idx="41">
                  <c:v>2.4206905338259653E-3</c:v>
                </c:pt>
                <c:pt idx="42">
                  <c:v>2.5480952987641737E-4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購入価額'!$BG$8:$CW$8</c:f>
              <c:numCache>
                <c:formatCode>0%</c:formatCode>
                <c:ptCount val="43"/>
                <c:pt idx="0">
                  <c:v>2.3854961832061068E-4</c:v>
                </c:pt>
                <c:pt idx="1">
                  <c:v>0</c:v>
                </c:pt>
                <c:pt idx="2">
                  <c:v>7.1564885496183206E-4</c:v>
                </c:pt>
                <c:pt idx="3">
                  <c:v>1.4312977099236641E-3</c:v>
                </c:pt>
                <c:pt idx="4">
                  <c:v>5.7251908396946565E-3</c:v>
                </c:pt>
                <c:pt idx="5">
                  <c:v>1.3120229007633587E-2</c:v>
                </c:pt>
                <c:pt idx="6">
                  <c:v>2.7671755725190841E-2</c:v>
                </c:pt>
                <c:pt idx="7">
                  <c:v>3.6498091603053437E-2</c:v>
                </c:pt>
                <c:pt idx="8">
                  <c:v>4.7948473282442748E-2</c:v>
                </c:pt>
                <c:pt idx="9">
                  <c:v>5.1526717557251911E-2</c:v>
                </c:pt>
                <c:pt idx="10">
                  <c:v>5.7251908396946563E-2</c:v>
                </c:pt>
                <c:pt idx="11">
                  <c:v>6.7748091603053437E-2</c:v>
                </c:pt>
                <c:pt idx="12">
                  <c:v>5.2480916030534348E-2</c:v>
                </c:pt>
                <c:pt idx="13">
                  <c:v>6.1545801526717556E-2</c:v>
                </c:pt>
                <c:pt idx="14">
                  <c:v>5.6059160305343511E-2</c:v>
                </c:pt>
                <c:pt idx="15">
                  <c:v>5.8206106870229007E-2</c:v>
                </c:pt>
                <c:pt idx="16">
                  <c:v>5.79675572519084E-2</c:v>
                </c:pt>
                <c:pt idx="17">
                  <c:v>4.7948473282442748E-2</c:v>
                </c:pt>
                <c:pt idx="18">
                  <c:v>3.8406488549618319E-2</c:v>
                </c:pt>
                <c:pt idx="19">
                  <c:v>3.3874045801526718E-2</c:v>
                </c:pt>
                <c:pt idx="20">
                  <c:v>4.1507633587786259E-2</c:v>
                </c:pt>
                <c:pt idx="21">
                  <c:v>3.4589694656488548E-2</c:v>
                </c:pt>
                <c:pt idx="22">
                  <c:v>2.385496183206107E-2</c:v>
                </c:pt>
                <c:pt idx="23">
                  <c:v>1.8129770992366411E-2</c:v>
                </c:pt>
                <c:pt idx="24">
                  <c:v>2.0276717557251907E-2</c:v>
                </c:pt>
                <c:pt idx="25">
                  <c:v>2.1946564885496182E-2</c:v>
                </c:pt>
                <c:pt idx="26">
                  <c:v>2.4093511450381678E-2</c:v>
                </c:pt>
                <c:pt idx="27">
                  <c:v>1.2643129770992367E-2</c:v>
                </c:pt>
                <c:pt idx="28">
                  <c:v>9.5419847328244278E-3</c:v>
                </c:pt>
                <c:pt idx="29">
                  <c:v>1.1211832061068702E-2</c:v>
                </c:pt>
                <c:pt idx="30">
                  <c:v>1.2166030534351144E-2</c:v>
                </c:pt>
                <c:pt idx="31">
                  <c:v>1.2404580152671756E-2</c:v>
                </c:pt>
                <c:pt idx="32">
                  <c:v>1.0019083969465648E-2</c:v>
                </c:pt>
                <c:pt idx="33">
                  <c:v>5.9637404580152676E-3</c:v>
                </c:pt>
                <c:pt idx="34">
                  <c:v>4.7709923664122139E-3</c:v>
                </c:pt>
                <c:pt idx="35">
                  <c:v>4.0553435114503815E-3</c:v>
                </c:pt>
                <c:pt idx="36">
                  <c:v>5.2480916030534352E-3</c:v>
                </c:pt>
                <c:pt idx="37">
                  <c:v>1.9083969465648854E-3</c:v>
                </c:pt>
                <c:pt idx="38">
                  <c:v>3.5782442748091602E-3</c:v>
                </c:pt>
                <c:pt idx="39">
                  <c:v>4.7709923664122136E-4</c:v>
                </c:pt>
                <c:pt idx="40">
                  <c:v>1.1927480916030535E-3</c:v>
                </c:pt>
                <c:pt idx="41">
                  <c:v>3.5782442748091602E-3</c:v>
                </c:pt>
                <c:pt idx="42">
                  <c:v>4.7709923664122136E-4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17912"/>
        <c:axId val="486717520"/>
      </c:barChart>
      <c:catAx>
        <c:axId val="48671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17520"/>
        <c:crosses val="autoZero"/>
        <c:auto val="1"/>
        <c:lblAlgn val="ctr"/>
        <c:lblOffset val="100"/>
        <c:noMultiLvlLbl val="0"/>
      </c:catAx>
      <c:valAx>
        <c:axId val="486717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17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sz="1100"/>
              <a:t>購入価額</a:t>
            </a:r>
            <a:r>
              <a:rPr lang="en-US" altLang="ja-JP" sz="1100"/>
              <a:t>(</a:t>
            </a:r>
            <a:r>
              <a:rPr lang="ja-JP" altLang="en-US" sz="1100"/>
              <a:t>全国</a:t>
            </a:r>
            <a:r>
              <a:rPr lang="en-US" altLang="ja-JP" sz="1100"/>
              <a:t>vs</a:t>
            </a:r>
            <a:r>
              <a:rPr lang="ja-JP" altLang="en-US" sz="1100"/>
              <a:t>近畿圏</a:t>
            </a:r>
            <a:r>
              <a:rPr lang="en-US" altLang="ja-JP" sz="1100"/>
              <a:t>)</a:t>
            </a:r>
            <a:r>
              <a:rPr lang="ja-JP" sz="11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elete val="1"/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購入価額'!$BG$6:$CW$6</c:f>
              <c:numCache>
                <c:formatCode>0%</c:formatCode>
                <c:ptCount val="43"/>
                <c:pt idx="0">
                  <c:v>5.0961905975283473E-4</c:v>
                </c:pt>
                <c:pt idx="1">
                  <c:v>2.1658810039495479E-3</c:v>
                </c:pt>
                <c:pt idx="2">
                  <c:v>4.5865715377755127E-3</c:v>
                </c:pt>
                <c:pt idx="3">
                  <c:v>1.3759714613326538E-2</c:v>
                </c:pt>
                <c:pt idx="4">
                  <c:v>2.6882405401962035E-2</c:v>
                </c:pt>
                <c:pt idx="5">
                  <c:v>3.6182953242451264E-2</c:v>
                </c:pt>
                <c:pt idx="6">
                  <c:v>5.2490763154541979E-2</c:v>
                </c:pt>
                <c:pt idx="7">
                  <c:v>5.9115810931328831E-2</c:v>
                </c:pt>
                <c:pt idx="8">
                  <c:v>7.0709644540705816E-2</c:v>
                </c:pt>
                <c:pt idx="9">
                  <c:v>6.9053382596509116E-2</c:v>
                </c:pt>
                <c:pt idx="10">
                  <c:v>6.9435596891323739E-2</c:v>
                </c:pt>
                <c:pt idx="11">
                  <c:v>7.2875525544655373E-2</c:v>
                </c:pt>
                <c:pt idx="12">
                  <c:v>5.2108548859727356E-2</c:v>
                </c:pt>
                <c:pt idx="13">
                  <c:v>5.7332144222193911E-2</c:v>
                </c:pt>
                <c:pt idx="14">
                  <c:v>4.8668620206395716E-2</c:v>
                </c:pt>
                <c:pt idx="15">
                  <c:v>4.2935405784176331E-2</c:v>
                </c:pt>
                <c:pt idx="16">
                  <c:v>4.2043572429608871E-2</c:v>
                </c:pt>
                <c:pt idx="17">
                  <c:v>3.4017072238501721E-2</c:v>
                </c:pt>
                <c:pt idx="18">
                  <c:v>2.713721493183845E-2</c:v>
                </c:pt>
                <c:pt idx="19">
                  <c:v>2.5608357752579948E-2</c:v>
                </c:pt>
                <c:pt idx="20">
                  <c:v>2.8156453051344121E-2</c:v>
                </c:pt>
                <c:pt idx="21">
                  <c:v>2.2932857688877564E-2</c:v>
                </c:pt>
                <c:pt idx="22">
                  <c:v>1.6435214677028923E-2</c:v>
                </c:pt>
                <c:pt idx="23">
                  <c:v>1.2995286023697285E-2</c:v>
                </c:pt>
                <c:pt idx="24">
                  <c:v>1.3632309848388331E-2</c:v>
                </c:pt>
                <c:pt idx="25">
                  <c:v>1.4778952732832208E-2</c:v>
                </c:pt>
                <c:pt idx="26">
                  <c:v>1.4906357497770417E-2</c:v>
                </c:pt>
                <c:pt idx="27">
                  <c:v>7.7716906612307303E-3</c:v>
                </c:pt>
                <c:pt idx="28">
                  <c:v>7.1346668365396869E-3</c:v>
                </c:pt>
                <c:pt idx="29">
                  <c:v>6.6250477767868521E-3</c:v>
                </c:pt>
                <c:pt idx="30">
                  <c:v>8.1539049560453557E-3</c:v>
                </c:pt>
                <c:pt idx="31">
                  <c:v>8.9183335456746084E-3</c:v>
                </c:pt>
                <c:pt idx="32">
                  <c:v>6.6250477767868521E-3</c:v>
                </c:pt>
                <c:pt idx="33">
                  <c:v>4.0769524780226779E-3</c:v>
                </c:pt>
                <c:pt idx="34">
                  <c:v>3.312523888393426E-3</c:v>
                </c:pt>
                <c:pt idx="35">
                  <c:v>3.312523888393426E-3</c:v>
                </c:pt>
                <c:pt idx="36">
                  <c:v>3.312523888393426E-3</c:v>
                </c:pt>
                <c:pt idx="37">
                  <c:v>1.7836667091349217E-3</c:v>
                </c:pt>
                <c:pt idx="38">
                  <c:v>2.8029048286405912E-3</c:v>
                </c:pt>
                <c:pt idx="39">
                  <c:v>1.0192381195056695E-3</c:v>
                </c:pt>
                <c:pt idx="40">
                  <c:v>1.0192381195056695E-3</c:v>
                </c:pt>
                <c:pt idx="41">
                  <c:v>2.4206905338259653E-3</c:v>
                </c:pt>
                <c:pt idx="42">
                  <c:v>2.5480952987641737E-4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購入価額'!$BG$9:$CW$9</c:f>
              <c:numCache>
                <c:formatCode>0%</c:formatCode>
                <c:ptCount val="43"/>
                <c:pt idx="0">
                  <c:v>5.0530570995452253E-4</c:v>
                </c:pt>
                <c:pt idx="1">
                  <c:v>5.0530570995452253E-4</c:v>
                </c:pt>
                <c:pt idx="2">
                  <c:v>5.0530570995452253E-4</c:v>
                </c:pt>
                <c:pt idx="3">
                  <c:v>6.0636685194542699E-3</c:v>
                </c:pt>
                <c:pt idx="4">
                  <c:v>2.7791814047498736E-2</c:v>
                </c:pt>
                <c:pt idx="5">
                  <c:v>4.7498736735725113E-2</c:v>
                </c:pt>
                <c:pt idx="6">
                  <c:v>7.7311773623041938E-2</c:v>
                </c:pt>
                <c:pt idx="7">
                  <c:v>8.1859525012632647E-2</c:v>
                </c:pt>
                <c:pt idx="8">
                  <c:v>0.10005053057099546</c:v>
                </c:pt>
                <c:pt idx="9">
                  <c:v>8.7923193532086913E-2</c:v>
                </c:pt>
                <c:pt idx="10">
                  <c:v>8.6407276402223343E-2</c:v>
                </c:pt>
                <c:pt idx="11">
                  <c:v>8.3880747852450727E-2</c:v>
                </c:pt>
                <c:pt idx="12">
                  <c:v>5.7099545224861041E-2</c:v>
                </c:pt>
                <c:pt idx="13">
                  <c:v>6.0131379484588174E-2</c:v>
                </c:pt>
                <c:pt idx="14">
                  <c:v>4.3456291056088933E-2</c:v>
                </c:pt>
                <c:pt idx="15">
                  <c:v>2.7791814047498736E-2</c:v>
                </c:pt>
                <c:pt idx="16">
                  <c:v>2.9307731177362305E-2</c:v>
                </c:pt>
                <c:pt idx="17">
                  <c:v>2.3244062657908033E-2</c:v>
                </c:pt>
                <c:pt idx="18">
                  <c:v>1.7685699848408287E-2</c:v>
                </c:pt>
                <c:pt idx="19">
                  <c:v>2.425467407781708E-2</c:v>
                </c:pt>
                <c:pt idx="20">
                  <c:v>1.7685699848408287E-2</c:v>
                </c:pt>
                <c:pt idx="21">
                  <c:v>1.2632642748863061E-2</c:v>
                </c:pt>
                <c:pt idx="22">
                  <c:v>1.1622031328954016E-2</c:v>
                </c:pt>
                <c:pt idx="23">
                  <c:v>6.5689742294087923E-3</c:v>
                </c:pt>
                <c:pt idx="24">
                  <c:v>8.0848913592723604E-3</c:v>
                </c:pt>
                <c:pt idx="25">
                  <c:v>7.0742799393633147E-3</c:v>
                </c:pt>
                <c:pt idx="26">
                  <c:v>4.0424456796361802E-3</c:v>
                </c:pt>
                <c:pt idx="27">
                  <c:v>3.5371399696816574E-3</c:v>
                </c:pt>
                <c:pt idx="28">
                  <c:v>5.5583628094997475E-3</c:v>
                </c:pt>
                <c:pt idx="29">
                  <c:v>2.5265285497726125E-3</c:v>
                </c:pt>
                <c:pt idx="30">
                  <c:v>5.5583628094997475E-3</c:v>
                </c:pt>
                <c:pt idx="31">
                  <c:v>8.0848913592723604E-3</c:v>
                </c:pt>
                <c:pt idx="32">
                  <c:v>3.5371399696816574E-3</c:v>
                </c:pt>
                <c:pt idx="33">
                  <c:v>3.0318342597271349E-3</c:v>
                </c:pt>
                <c:pt idx="34">
                  <c:v>3.0318342597271349E-3</c:v>
                </c:pt>
                <c:pt idx="35">
                  <c:v>3.5371399696816574E-3</c:v>
                </c:pt>
                <c:pt idx="36">
                  <c:v>2.0212228398180901E-3</c:v>
                </c:pt>
                <c:pt idx="37">
                  <c:v>1.5159171298635675E-3</c:v>
                </c:pt>
                <c:pt idx="38">
                  <c:v>2.5265285497726125E-3</c:v>
                </c:pt>
                <c:pt idx="39">
                  <c:v>2.0212228398180901E-3</c:v>
                </c:pt>
                <c:pt idx="40">
                  <c:v>1.0106114199090451E-3</c:v>
                </c:pt>
                <c:pt idx="41">
                  <c:v>1.5159171298635675E-3</c:v>
                </c:pt>
                <c:pt idx="4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18304"/>
        <c:axId val="486715952"/>
      </c:barChart>
      <c:catAx>
        <c:axId val="48671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15952"/>
        <c:crosses val="autoZero"/>
        <c:auto val="1"/>
        <c:lblAlgn val="ctr"/>
        <c:lblOffset val="100"/>
        <c:noMultiLvlLbl val="0"/>
      </c:catAx>
      <c:valAx>
        <c:axId val="486715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1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sz="1100"/>
              <a:t>購入価額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東海圏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r>
              <a:rPr lang="ja-JP" sz="11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elete val="1"/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購入価額'!$BG$6:$CW$6</c:f>
              <c:numCache>
                <c:formatCode>0%</c:formatCode>
                <c:ptCount val="43"/>
                <c:pt idx="0">
                  <c:v>5.0961905975283473E-4</c:v>
                </c:pt>
                <c:pt idx="1">
                  <c:v>2.1658810039495479E-3</c:v>
                </c:pt>
                <c:pt idx="2">
                  <c:v>4.5865715377755127E-3</c:v>
                </c:pt>
                <c:pt idx="3">
                  <c:v>1.3759714613326538E-2</c:v>
                </c:pt>
                <c:pt idx="4">
                  <c:v>2.6882405401962035E-2</c:v>
                </c:pt>
                <c:pt idx="5">
                  <c:v>3.6182953242451264E-2</c:v>
                </c:pt>
                <c:pt idx="6">
                  <c:v>5.2490763154541979E-2</c:v>
                </c:pt>
                <c:pt idx="7">
                  <c:v>5.9115810931328831E-2</c:v>
                </c:pt>
                <c:pt idx="8">
                  <c:v>7.0709644540705816E-2</c:v>
                </c:pt>
                <c:pt idx="9">
                  <c:v>6.9053382596509116E-2</c:v>
                </c:pt>
                <c:pt idx="10">
                  <c:v>6.9435596891323739E-2</c:v>
                </c:pt>
                <c:pt idx="11">
                  <c:v>7.2875525544655373E-2</c:v>
                </c:pt>
                <c:pt idx="12">
                  <c:v>5.2108548859727356E-2</c:v>
                </c:pt>
                <c:pt idx="13">
                  <c:v>5.7332144222193911E-2</c:v>
                </c:pt>
                <c:pt idx="14">
                  <c:v>4.8668620206395716E-2</c:v>
                </c:pt>
                <c:pt idx="15">
                  <c:v>4.2935405784176331E-2</c:v>
                </c:pt>
                <c:pt idx="16">
                  <c:v>4.2043572429608871E-2</c:v>
                </c:pt>
                <c:pt idx="17">
                  <c:v>3.4017072238501721E-2</c:v>
                </c:pt>
                <c:pt idx="18">
                  <c:v>2.713721493183845E-2</c:v>
                </c:pt>
                <c:pt idx="19">
                  <c:v>2.5608357752579948E-2</c:v>
                </c:pt>
                <c:pt idx="20">
                  <c:v>2.8156453051344121E-2</c:v>
                </c:pt>
                <c:pt idx="21">
                  <c:v>2.2932857688877564E-2</c:v>
                </c:pt>
                <c:pt idx="22">
                  <c:v>1.6435214677028923E-2</c:v>
                </c:pt>
                <c:pt idx="23">
                  <c:v>1.2995286023697285E-2</c:v>
                </c:pt>
                <c:pt idx="24">
                  <c:v>1.3632309848388331E-2</c:v>
                </c:pt>
                <c:pt idx="25">
                  <c:v>1.4778952732832208E-2</c:v>
                </c:pt>
                <c:pt idx="26">
                  <c:v>1.4906357497770417E-2</c:v>
                </c:pt>
                <c:pt idx="27">
                  <c:v>7.7716906612307303E-3</c:v>
                </c:pt>
                <c:pt idx="28">
                  <c:v>7.1346668365396869E-3</c:v>
                </c:pt>
                <c:pt idx="29">
                  <c:v>6.6250477767868521E-3</c:v>
                </c:pt>
                <c:pt idx="30">
                  <c:v>8.1539049560453557E-3</c:v>
                </c:pt>
                <c:pt idx="31">
                  <c:v>8.9183335456746084E-3</c:v>
                </c:pt>
                <c:pt idx="32">
                  <c:v>6.6250477767868521E-3</c:v>
                </c:pt>
                <c:pt idx="33">
                  <c:v>4.0769524780226779E-3</c:v>
                </c:pt>
                <c:pt idx="34">
                  <c:v>3.312523888393426E-3</c:v>
                </c:pt>
                <c:pt idx="35">
                  <c:v>3.312523888393426E-3</c:v>
                </c:pt>
                <c:pt idx="36">
                  <c:v>3.312523888393426E-3</c:v>
                </c:pt>
                <c:pt idx="37">
                  <c:v>1.7836667091349217E-3</c:v>
                </c:pt>
                <c:pt idx="38">
                  <c:v>2.8029048286405912E-3</c:v>
                </c:pt>
                <c:pt idx="39">
                  <c:v>1.0192381195056695E-3</c:v>
                </c:pt>
                <c:pt idx="40">
                  <c:v>1.0192381195056695E-3</c:v>
                </c:pt>
                <c:pt idx="41">
                  <c:v>2.4206905338259653E-3</c:v>
                </c:pt>
                <c:pt idx="42">
                  <c:v>2.5480952987641737E-4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購入価額'!$BG$10:$CW$10</c:f>
              <c:numCache>
                <c:formatCode>0%</c:formatCode>
                <c:ptCount val="43"/>
                <c:pt idx="0">
                  <c:v>3.1847133757961785E-3</c:v>
                </c:pt>
                <c:pt idx="1">
                  <c:v>6.369426751592357E-3</c:v>
                </c:pt>
                <c:pt idx="2">
                  <c:v>3.1847133757961785E-3</c:v>
                </c:pt>
                <c:pt idx="3">
                  <c:v>3.1847133757961785E-3</c:v>
                </c:pt>
                <c:pt idx="4">
                  <c:v>3.8216560509554139E-2</c:v>
                </c:pt>
                <c:pt idx="5">
                  <c:v>5.4140127388535034E-2</c:v>
                </c:pt>
                <c:pt idx="6">
                  <c:v>6.6878980891719744E-2</c:v>
                </c:pt>
                <c:pt idx="7">
                  <c:v>6.3694267515923567E-2</c:v>
                </c:pt>
                <c:pt idx="8">
                  <c:v>6.0509554140127389E-2</c:v>
                </c:pt>
                <c:pt idx="9">
                  <c:v>8.598726114649681E-2</c:v>
                </c:pt>
                <c:pt idx="10">
                  <c:v>7.6433121019108277E-2</c:v>
                </c:pt>
                <c:pt idx="11">
                  <c:v>0.10828025477707007</c:v>
                </c:pt>
                <c:pt idx="12">
                  <c:v>9.2356687898089165E-2</c:v>
                </c:pt>
                <c:pt idx="13">
                  <c:v>5.0955414012738856E-2</c:v>
                </c:pt>
                <c:pt idx="14">
                  <c:v>7.32484076433121E-2</c:v>
                </c:pt>
                <c:pt idx="15">
                  <c:v>5.7324840764331211E-2</c:v>
                </c:pt>
                <c:pt idx="16">
                  <c:v>2.2292993630573247E-2</c:v>
                </c:pt>
                <c:pt idx="17">
                  <c:v>1.9108280254777069E-2</c:v>
                </c:pt>
                <c:pt idx="18">
                  <c:v>1.5923566878980892E-2</c:v>
                </c:pt>
                <c:pt idx="19">
                  <c:v>9.5541401273885346E-3</c:v>
                </c:pt>
                <c:pt idx="20">
                  <c:v>1.5923566878980892E-2</c:v>
                </c:pt>
                <c:pt idx="21">
                  <c:v>3.1847133757961785E-3</c:v>
                </c:pt>
                <c:pt idx="22">
                  <c:v>9.5541401273885346E-3</c:v>
                </c:pt>
                <c:pt idx="23">
                  <c:v>9.5541401273885346E-3</c:v>
                </c:pt>
                <c:pt idx="24">
                  <c:v>6.369426751592357E-3</c:v>
                </c:pt>
                <c:pt idx="25">
                  <c:v>9.5541401273885346E-3</c:v>
                </c:pt>
                <c:pt idx="26">
                  <c:v>6.369426751592357E-3</c:v>
                </c:pt>
                <c:pt idx="27">
                  <c:v>0</c:v>
                </c:pt>
                <c:pt idx="28">
                  <c:v>6.369426751592357E-3</c:v>
                </c:pt>
                <c:pt idx="29">
                  <c:v>0</c:v>
                </c:pt>
                <c:pt idx="30">
                  <c:v>3.1847133757961785E-3</c:v>
                </c:pt>
                <c:pt idx="31">
                  <c:v>3.1847133757961785E-3</c:v>
                </c:pt>
                <c:pt idx="32">
                  <c:v>6.369426751592357E-3</c:v>
                </c:pt>
                <c:pt idx="33">
                  <c:v>3.1847133757961785E-3</c:v>
                </c:pt>
                <c:pt idx="34">
                  <c:v>0</c:v>
                </c:pt>
                <c:pt idx="35">
                  <c:v>3.1847133757961785E-3</c:v>
                </c:pt>
                <c:pt idx="36">
                  <c:v>0</c:v>
                </c:pt>
                <c:pt idx="37">
                  <c:v>3.1847133757961785E-3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30456"/>
        <c:axId val="486725360"/>
      </c:barChart>
      <c:catAx>
        <c:axId val="48673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5360"/>
        <c:crosses val="autoZero"/>
        <c:auto val="1"/>
        <c:lblAlgn val="ctr"/>
        <c:lblOffset val="100"/>
        <c:noMultiLvlLbl val="0"/>
      </c:catAx>
      <c:valAx>
        <c:axId val="486725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sz="1100"/>
              <a:t>購入価額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東京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r>
              <a:rPr lang="ja-JP" sz="11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elete val="1"/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購入価額'!$BG$6:$CW$6</c:f>
              <c:numCache>
                <c:formatCode>0%</c:formatCode>
                <c:ptCount val="43"/>
                <c:pt idx="0">
                  <c:v>5.0961905975283473E-4</c:v>
                </c:pt>
                <c:pt idx="1">
                  <c:v>2.1658810039495479E-3</c:v>
                </c:pt>
                <c:pt idx="2">
                  <c:v>4.5865715377755127E-3</c:v>
                </c:pt>
                <c:pt idx="3">
                  <c:v>1.3759714613326538E-2</c:v>
                </c:pt>
                <c:pt idx="4">
                  <c:v>2.6882405401962035E-2</c:v>
                </c:pt>
                <c:pt idx="5">
                  <c:v>3.6182953242451264E-2</c:v>
                </c:pt>
                <c:pt idx="6">
                  <c:v>5.2490763154541979E-2</c:v>
                </c:pt>
                <c:pt idx="7">
                  <c:v>5.9115810931328831E-2</c:v>
                </c:pt>
                <c:pt idx="8">
                  <c:v>7.0709644540705816E-2</c:v>
                </c:pt>
                <c:pt idx="9">
                  <c:v>6.9053382596509116E-2</c:v>
                </c:pt>
                <c:pt idx="10">
                  <c:v>6.9435596891323739E-2</c:v>
                </c:pt>
                <c:pt idx="11">
                  <c:v>7.2875525544655373E-2</c:v>
                </c:pt>
                <c:pt idx="12">
                  <c:v>5.2108548859727356E-2</c:v>
                </c:pt>
                <c:pt idx="13">
                  <c:v>5.7332144222193911E-2</c:v>
                </c:pt>
                <c:pt idx="14">
                  <c:v>4.8668620206395716E-2</c:v>
                </c:pt>
                <c:pt idx="15">
                  <c:v>4.2935405784176331E-2</c:v>
                </c:pt>
                <c:pt idx="16">
                  <c:v>4.2043572429608871E-2</c:v>
                </c:pt>
                <c:pt idx="17">
                  <c:v>3.4017072238501721E-2</c:v>
                </c:pt>
                <c:pt idx="18">
                  <c:v>2.713721493183845E-2</c:v>
                </c:pt>
                <c:pt idx="19">
                  <c:v>2.5608357752579948E-2</c:v>
                </c:pt>
                <c:pt idx="20">
                  <c:v>2.8156453051344121E-2</c:v>
                </c:pt>
                <c:pt idx="21">
                  <c:v>2.2932857688877564E-2</c:v>
                </c:pt>
                <c:pt idx="22">
                  <c:v>1.6435214677028923E-2</c:v>
                </c:pt>
                <c:pt idx="23">
                  <c:v>1.2995286023697285E-2</c:v>
                </c:pt>
                <c:pt idx="24">
                  <c:v>1.3632309848388331E-2</c:v>
                </c:pt>
                <c:pt idx="25">
                  <c:v>1.4778952732832208E-2</c:v>
                </c:pt>
                <c:pt idx="26">
                  <c:v>1.4906357497770417E-2</c:v>
                </c:pt>
                <c:pt idx="27">
                  <c:v>7.7716906612307303E-3</c:v>
                </c:pt>
                <c:pt idx="28">
                  <c:v>7.1346668365396869E-3</c:v>
                </c:pt>
                <c:pt idx="29">
                  <c:v>6.6250477767868521E-3</c:v>
                </c:pt>
                <c:pt idx="30">
                  <c:v>8.1539049560453557E-3</c:v>
                </c:pt>
                <c:pt idx="31">
                  <c:v>8.9183335456746084E-3</c:v>
                </c:pt>
                <c:pt idx="32">
                  <c:v>6.6250477767868521E-3</c:v>
                </c:pt>
                <c:pt idx="33">
                  <c:v>4.0769524780226779E-3</c:v>
                </c:pt>
                <c:pt idx="34">
                  <c:v>3.312523888393426E-3</c:v>
                </c:pt>
                <c:pt idx="35">
                  <c:v>3.312523888393426E-3</c:v>
                </c:pt>
                <c:pt idx="36">
                  <c:v>3.312523888393426E-3</c:v>
                </c:pt>
                <c:pt idx="37">
                  <c:v>1.7836667091349217E-3</c:v>
                </c:pt>
                <c:pt idx="38">
                  <c:v>2.8029048286405912E-3</c:v>
                </c:pt>
                <c:pt idx="39">
                  <c:v>1.0192381195056695E-3</c:v>
                </c:pt>
                <c:pt idx="40">
                  <c:v>1.0192381195056695E-3</c:v>
                </c:pt>
                <c:pt idx="41">
                  <c:v>2.4206905338259653E-3</c:v>
                </c:pt>
                <c:pt idx="42">
                  <c:v>2.5480952987641737E-4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購入価額'!$BG$35:$CW$35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8.8534749889331564E-4</c:v>
                </c:pt>
                <c:pt idx="3">
                  <c:v>1.7706949977866313E-3</c:v>
                </c:pt>
                <c:pt idx="4">
                  <c:v>3.9840637450199202E-3</c:v>
                </c:pt>
                <c:pt idx="5">
                  <c:v>8.8534749889331559E-3</c:v>
                </c:pt>
                <c:pt idx="6">
                  <c:v>1.5936254980079681E-2</c:v>
                </c:pt>
                <c:pt idx="7">
                  <c:v>1.637892872952634E-2</c:v>
                </c:pt>
                <c:pt idx="8">
                  <c:v>2.8773793714032759E-2</c:v>
                </c:pt>
                <c:pt idx="9">
                  <c:v>4.1611332447985837E-2</c:v>
                </c:pt>
                <c:pt idx="10">
                  <c:v>4.5595396193005754E-2</c:v>
                </c:pt>
                <c:pt idx="11">
                  <c:v>5.4448871181938911E-2</c:v>
                </c:pt>
                <c:pt idx="12">
                  <c:v>4.1611332447985837E-2</c:v>
                </c:pt>
                <c:pt idx="13">
                  <c:v>5.3120849933598939E-2</c:v>
                </c:pt>
                <c:pt idx="14">
                  <c:v>4.7366091190792388E-2</c:v>
                </c:pt>
                <c:pt idx="15">
                  <c:v>5.1792828685258967E-2</c:v>
                </c:pt>
                <c:pt idx="16">
                  <c:v>6.1531651173085435E-2</c:v>
                </c:pt>
                <c:pt idx="17">
                  <c:v>5.3563523683045594E-2</c:v>
                </c:pt>
                <c:pt idx="18">
                  <c:v>4.4267374944665781E-2</c:v>
                </c:pt>
                <c:pt idx="19">
                  <c:v>4.3824701195219126E-2</c:v>
                </c:pt>
                <c:pt idx="20">
                  <c:v>4.6480743691899071E-2</c:v>
                </c:pt>
                <c:pt idx="21">
                  <c:v>4.7366091190792388E-2</c:v>
                </c:pt>
                <c:pt idx="22">
                  <c:v>3.0101814962372731E-2</c:v>
                </c:pt>
                <c:pt idx="23">
                  <c:v>2.5675077467906152E-2</c:v>
                </c:pt>
                <c:pt idx="24">
                  <c:v>3.0101814962372731E-2</c:v>
                </c:pt>
                <c:pt idx="25">
                  <c:v>2.8773793714032759E-2</c:v>
                </c:pt>
                <c:pt idx="26">
                  <c:v>3.2757857459052679E-2</c:v>
                </c:pt>
                <c:pt idx="27">
                  <c:v>1.7264276228419653E-2</c:v>
                </c:pt>
                <c:pt idx="28">
                  <c:v>1.3722886232846392E-2</c:v>
                </c:pt>
                <c:pt idx="29">
                  <c:v>1.4608233731739707E-2</c:v>
                </c:pt>
                <c:pt idx="30">
                  <c:v>1.7706949977866312E-2</c:v>
                </c:pt>
                <c:pt idx="31">
                  <c:v>1.7706949977866312E-2</c:v>
                </c:pt>
                <c:pt idx="32">
                  <c:v>1.637892872952634E-2</c:v>
                </c:pt>
                <c:pt idx="33">
                  <c:v>9.7388224878264713E-3</c:v>
                </c:pt>
                <c:pt idx="34">
                  <c:v>6.1974324922532097E-3</c:v>
                </c:pt>
                <c:pt idx="35">
                  <c:v>4.8694112439132357E-3</c:v>
                </c:pt>
                <c:pt idx="36">
                  <c:v>8.8534749889331559E-3</c:v>
                </c:pt>
                <c:pt idx="37">
                  <c:v>3.0987162461266048E-3</c:v>
                </c:pt>
                <c:pt idx="38">
                  <c:v>4.426737494466578E-3</c:v>
                </c:pt>
                <c:pt idx="39">
                  <c:v>4.4267374944665782E-4</c:v>
                </c:pt>
                <c:pt idx="40">
                  <c:v>1.3280212483399733E-3</c:v>
                </c:pt>
                <c:pt idx="41">
                  <c:v>6.6401062416998674E-3</c:v>
                </c:pt>
                <c:pt idx="42">
                  <c:v>4.4267374944665782E-4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29280"/>
        <c:axId val="486730848"/>
      </c:barChart>
      <c:catAx>
        <c:axId val="4867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0848"/>
        <c:crosses val="autoZero"/>
        <c:auto val="1"/>
        <c:lblAlgn val="ctr"/>
        <c:lblOffset val="100"/>
        <c:noMultiLvlLbl val="0"/>
      </c:catAx>
      <c:valAx>
        <c:axId val="486730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sz="1100"/>
              <a:t>購入価額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神奈川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r>
              <a:rPr lang="ja-JP" sz="11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elete val="1"/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購入価額'!$BG$6:$CW$6</c:f>
              <c:numCache>
                <c:formatCode>0%</c:formatCode>
                <c:ptCount val="43"/>
                <c:pt idx="0">
                  <c:v>5.0961905975283473E-4</c:v>
                </c:pt>
                <c:pt idx="1">
                  <c:v>2.1658810039495479E-3</c:v>
                </c:pt>
                <c:pt idx="2">
                  <c:v>4.5865715377755127E-3</c:v>
                </c:pt>
                <c:pt idx="3">
                  <c:v>1.3759714613326538E-2</c:v>
                </c:pt>
                <c:pt idx="4">
                  <c:v>2.6882405401962035E-2</c:v>
                </c:pt>
                <c:pt idx="5">
                  <c:v>3.6182953242451264E-2</c:v>
                </c:pt>
                <c:pt idx="6">
                  <c:v>5.2490763154541979E-2</c:v>
                </c:pt>
                <c:pt idx="7">
                  <c:v>5.9115810931328831E-2</c:v>
                </c:pt>
                <c:pt idx="8">
                  <c:v>7.0709644540705816E-2</c:v>
                </c:pt>
                <c:pt idx="9">
                  <c:v>6.9053382596509116E-2</c:v>
                </c:pt>
                <c:pt idx="10">
                  <c:v>6.9435596891323739E-2</c:v>
                </c:pt>
                <c:pt idx="11">
                  <c:v>7.2875525544655373E-2</c:v>
                </c:pt>
                <c:pt idx="12">
                  <c:v>5.2108548859727356E-2</c:v>
                </c:pt>
                <c:pt idx="13">
                  <c:v>5.7332144222193911E-2</c:v>
                </c:pt>
                <c:pt idx="14">
                  <c:v>4.8668620206395716E-2</c:v>
                </c:pt>
                <c:pt idx="15">
                  <c:v>4.2935405784176331E-2</c:v>
                </c:pt>
                <c:pt idx="16">
                  <c:v>4.2043572429608871E-2</c:v>
                </c:pt>
                <c:pt idx="17">
                  <c:v>3.4017072238501721E-2</c:v>
                </c:pt>
                <c:pt idx="18">
                  <c:v>2.713721493183845E-2</c:v>
                </c:pt>
                <c:pt idx="19">
                  <c:v>2.5608357752579948E-2</c:v>
                </c:pt>
                <c:pt idx="20">
                  <c:v>2.8156453051344121E-2</c:v>
                </c:pt>
                <c:pt idx="21">
                  <c:v>2.2932857688877564E-2</c:v>
                </c:pt>
                <c:pt idx="22">
                  <c:v>1.6435214677028923E-2</c:v>
                </c:pt>
                <c:pt idx="23">
                  <c:v>1.2995286023697285E-2</c:v>
                </c:pt>
                <c:pt idx="24">
                  <c:v>1.3632309848388331E-2</c:v>
                </c:pt>
                <c:pt idx="25">
                  <c:v>1.4778952732832208E-2</c:v>
                </c:pt>
                <c:pt idx="26">
                  <c:v>1.4906357497770417E-2</c:v>
                </c:pt>
                <c:pt idx="27">
                  <c:v>7.7716906612307303E-3</c:v>
                </c:pt>
                <c:pt idx="28">
                  <c:v>7.1346668365396869E-3</c:v>
                </c:pt>
                <c:pt idx="29">
                  <c:v>6.6250477767868521E-3</c:v>
                </c:pt>
                <c:pt idx="30">
                  <c:v>8.1539049560453557E-3</c:v>
                </c:pt>
                <c:pt idx="31">
                  <c:v>8.9183335456746084E-3</c:v>
                </c:pt>
                <c:pt idx="32">
                  <c:v>6.6250477767868521E-3</c:v>
                </c:pt>
                <c:pt idx="33">
                  <c:v>4.0769524780226779E-3</c:v>
                </c:pt>
                <c:pt idx="34">
                  <c:v>3.312523888393426E-3</c:v>
                </c:pt>
                <c:pt idx="35">
                  <c:v>3.312523888393426E-3</c:v>
                </c:pt>
                <c:pt idx="36">
                  <c:v>3.312523888393426E-3</c:v>
                </c:pt>
                <c:pt idx="37">
                  <c:v>1.7836667091349217E-3</c:v>
                </c:pt>
                <c:pt idx="38">
                  <c:v>2.8029048286405912E-3</c:v>
                </c:pt>
                <c:pt idx="39">
                  <c:v>1.0192381195056695E-3</c:v>
                </c:pt>
                <c:pt idx="40">
                  <c:v>1.0192381195056695E-3</c:v>
                </c:pt>
                <c:pt idx="41">
                  <c:v>2.4206905338259653E-3</c:v>
                </c:pt>
                <c:pt idx="42">
                  <c:v>2.5480952987641737E-4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購入価額'!$BG$36:$CW$36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9.0415913200723324E-4</c:v>
                </c:pt>
                <c:pt idx="3">
                  <c:v>9.0415913200723324E-4</c:v>
                </c:pt>
                <c:pt idx="4">
                  <c:v>9.0415913200723324E-4</c:v>
                </c:pt>
                <c:pt idx="5">
                  <c:v>1.5370705244122965E-2</c:v>
                </c:pt>
                <c:pt idx="6">
                  <c:v>2.0795660036166366E-2</c:v>
                </c:pt>
                <c:pt idx="7">
                  <c:v>3.25497287522604E-2</c:v>
                </c:pt>
                <c:pt idx="8">
                  <c:v>3.8878842676311032E-2</c:v>
                </c:pt>
                <c:pt idx="9">
                  <c:v>4.4303797468354431E-2</c:v>
                </c:pt>
                <c:pt idx="10">
                  <c:v>4.1591320072332731E-2</c:v>
                </c:pt>
                <c:pt idx="11">
                  <c:v>7.3236889692585891E-2</c:v>
                </c:pt>
                <c:pt idx="12">
                  <c:v>6.0578661844484627E-2</c:v>
                </c:pt>
                <c:pt idx="13">
                  <c:v>7.5045207956600357E-2</c:v>
                </c:pt>
                <c:pt idx="14">
                  <c:v>7.0524412296564198E-2</c:v>
                </c:pt>
                <c:pt idx="15">
                  <c:v>8.0470162748643756E-2</c:v>
                </c:pt>
                <c:pt idx="16">
                  <c:v>7.4141048824593131E-2</c:v>
                </c:pt>
                <c:pt idx="17">
                  <c:v>5.5153707052441228E-2</c:v>
                </c:pt>
                <c:pt idx="18">
                  <c:v>4.3399638336347197E-2</c:v>
                </c:pt>
                <c:pt idx="19">
                  <c:v>2.7124773960216998E-2</c:v>
                </c:pt>
                <c:pt idx="20">
                  <c:v>4.701627486437613E-2</c:v>
                </c:pt>
                <c:pt idx="21">
                  <c:v>2.9837251356238697E-2</c:v>
                </c:pt>
                <c:pt idx="22">
                  <c:v>2.2603978300180832E-2</c:v>
                </c:pt>
                <c:pt idx="23">
                  <c:v>1.3562386980108499E-2</c:v>
                </c:pt>
                <c:pt idx="24">
                  <c:v>1.3562386980108499E-2</c:v>
                </c:pt>
                <c:pt idx="25">
                  <c:v>2.1699819168173599E-2</c:v>
                </c:pt>
                <c:pt idx="26">
                  <c:v>1.9891500904159132E-2</c:v>
                </c:pt>
                <c:pt idx="27">
                  <c:v>1.2658227848101266E-2</c:v>
                </c:pt>
                <c:pt idx="28">
                  <c:v>6.3291139240506328E-3</c:v>
                </c:pt>
                <c:pt idx="29">
                  <c:v>1.0849909584086799E-2</c:v>
                </c:pt>
                <c:pt idx="30">
                  <c:v>7.2332730560578659E-3</c:v>
                </c:pt>
                <c:pt idx="31">
                  <c:v>1.0849909584086799E-2</c:v>
                </c:pt>
                <c:pt idx="32">
                  <c:v>4.5207956600361665E-3</c:v>
                </c:pt>
                <c:pt idx="33">
                  <c:v>2.7124773960216998E-3</c:v>
                </c:pt>
                <c:pt idx="34">
                  <c:v>4.5207956600361665E-3</c:v>
                </c:pt>
                <c:pt idx="35">
                  <c:v>5.4249547920433997E-3</c:v>
                </c:pt>
                <c:pt idx="36">
                  <c:v>1.8083182640144665E-3</c:v>
                </c:pt>
                <c:pt idx="37">
                  <c:v>9.0415913200723324E-4</c:v>
                </c:pt>
                <c:pt idx="38">
                  <c:v>4.5207956600361665E-3</c:v>
                </c:pt>
                <c:pt idx="39">
                  <c:v>9.0415913200723324E-4</c:v>
                </c:pt>
                <c:pt idx="40">
                  <c:v>1.8083182640144665E-3</c:v>
                </c:pt>
                <c:pt idx="41">
                  <c:v>0</c:v>
                </c:pt>
                <c:pt idx="42">
                  <c:v>9.0415913200723324E-4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30064"/>
        <c:axId val="486723792"/>
      </c:barChart>
      <c:catAx>
        <c:axId val="48673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3792"/>
        <c:crosses val="autoZero"/>
        <c:auto val="1"/>
        <c:lblAlgn val="ctr"/>
        <c:lblOffset val="100"/>
        <c:noMultiLvlLbl val="0"/>
      </c:catAx>
      <c:valAx>
        <c:axId val="48672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sz="1100"/>
              <a:t>購入価額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大阪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r>
              <a:rPr lang="ja-JP" sz="11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elete val="1"/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購入価額'!$BG$6:$CW$6</c:f>
              <c:numCache>
                <c:formatCode>0%</c:formatCode>
                <c:ptCount val="43"/>
                <c:pt idx="0">
                  <c:v>5.0961905975283473E-4</c:v>
                </c:pt>
                <c:pt idx="1">
                  <c:v>2.1658810039495479E-3</c:v>
                </c:pt>
                <c:pt idx="2">
                  <c:v>4.5865715377755127E-3</c:v>
                </c:pt>
                <c:pt idx="3">
                  <c:v>1.3759714613326538E-2</c:v>
                </c:pt>
                <c:pt idx="4">
                  <c:v>2.6882405401962035E-2</c:v>
                </c:pt>
                <c:pt idx="5">
                  <c:v>3.6182953242451264E-2</c:v>
                </c:pt>
                <c:pt idx="6">
                  <c:v>5.2490763154541979E-2</c:v>
                </c:pt>
                <c:pt idx="7">
                  <c:v>5.9115810931328831E-2</c:v>
                </c:pt>
                <c:pt idx="8">
                  <c:v>7.0709644540705816E-2</c:v>
                </c:pt>
                <c:pt idx="9">
                  <c:v>6.9053382596509116E-2</c:v>
                </c:pt>
                <c:pt idx="10">
                  <c:v>6.9435596891323739E-2</c:v>
                </c:pt>
                <c:pt idx="11">
                  <c:v>7.2875525544655373E-2</c:v>
                </c:pt>
                <c:pt idx="12">
                  <c:v>5.2108548859727356E-2</c:v>
                </c:pt>
                <c:pt idx="13">
                  <c:v>5.7332144222193911E-2</c:v>
                </c:pt>
                <c:pt idx="14">
                  <c:v>4.8668620206395716E-2</c:v>
                </c:pt>
                <c:pt idx="15">
                  <c:v>4.2935405784176331E-2</c:v>
                </c:pt>
                <c:pt idx="16">
                  <c:v>4.2043572429608871E-2</c:v>
                </c:pt>
                <c:pt idx="17">
                  <c:v>3.4017072238501721E-2</c:v>
                </c:pt>
                <c:pt idx="18">
                  <c:v>2.713721493183845E-2</c:v>
                </c:pt>
                <c:pt idx="19">
                  <c:v>2.5608357752579948E-2</c:v>
                </c:pt>
                <c:pt idx="20">
                  <c:v>2.8156453051344121E-2</c:v>
                </c:pt>
                <c:pt idx="21">
                  <c:v>2.2932857688877564E-2</c:v>
                </c:pt>
                <c:pt idx="22">
                  <c:v>1.6435214677028923E-2</c:v>
                </c:pt>
                <c:pt idx="23">
                  <c:v>1.2995286023697285E-2</c:v>
                </c:pt>
                <c:pt idx="24">
                  <c:v>1.3632309848388331E-2</c:v>
                </c:pt>
                <c:pt idx="25">
                  <c:v>1.4778952732832208E-2</c:v>
                </c:pt>
                <c:pt idx="26">
                  <c:v>1.4906357497770417E-2</c:v>
                </c:pt>
                <c:pt idx="27">
                  <c:v>7.7716906612307303E-3</c:v>
                </c:pt>
                <c:pt idx="28">
                  <c:v>7.1346668365396869E-3</c:v>
                </c:pt>
                <c:pt idx="29">
                  <c:v>6.6250477767868521E-3</c:v>
                </c:pt>
                <c:pt idx="30">
                  <c:v>8.1539049560453557E-3</c:v>
                </c:pt>
                <c:pt idx="31">
                  <c:v>8.9183335456746084E-3</c:v>
                </c:pt>
                <c:pt idx="32">
                  <c:v>6.6250477767868521E-3</c:v>
                </c:pt>
                <c:pt idx="33">
                  <c:v>4.0769524780226779E-3</c:v>
                </c:pt>
                <c:pt idx="34">
                  <c:v>3.312523888393426E-3</c:v>
                </c:pt>
                <c:pt idx="35">
                  <c:v>3.312523888393426E-3</c:v>
                </c:pt>
                <c:pt idx="36">
                  <c:v>3.312523888393426E-3</c:v>
                </c:pt>
                <c:pt idx="37">
                  <c:v>1.7836667091349217E-3</c:v>
                </c:pt>
                <c:pt idx="38">
                  <c:v>2.8029048286405912E-3</c:v>
                </c:pt>
                <c:pt idx="39">
                  <c:v>1.0192381195056695E-3</c:v>
                </c:pt>
                <c:pt idx="40">
                  <c:v>1.0192381195056695E-3</c:v>
                </c:pt>
                <c:pt idx="41">
                  <c:v>2.4206905338259653E-3</c:v>
                </c:pt>
                <c:pt idx="42">
                  <c:v>2.5480952987641737E-4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購入価額'!$BG$45:$CW$45</c:f>
              <c:numCache>
                <c:formatCode>0%</c:formatCode>
                <c:ptCount val="43"/>
                <c:pt idx="0">
                  <c:v>4.1322314049586778E-3</c:v>
                </c:pt>
                <c:pt idx="1">
                  <c:v>8.2644628099173556E-3</c:v>
                </c:pt>
                <c:pt idx="2">
                  <c:v>4.1322314049586778E-3</c:v>
                </c:pt>
                <c:pt idx="3">
                  <c:v>0</c:v>
                </c:pt>
                <c:pt idx="4">
                  <c:v>2.8925619834710745E-2</c:v>
                </c:pt>
                <c:pt idx="5">
                  <c:v>3.71900826446281E-2</c:v>
                </c:pt>
                <c:pt idx="6">
                  <c:v>4.9586776859504134E-2</c:v>
                </c:pt>
                <c:pt idx="7">
                  <c:v>5.3719008264462811E-2</c:v>
                </c:pt>
                <c:pt idx="8">
                  <c:v>6.1983471074380167E-2</c:v>
                </c:pt>
                <c:pt idx="9">
                  <c:v>8.6776859504132234E-2</c:v>
                </c:pt>
                <c:pt idx="10">
                  <c:v>7.8512396694214878E-2</c:v>
                </c:pt>
                <c:pt idx="11">
                  <c:v>0.11570247933884298</c:v>
                </c:pt>
                <c:pt idx="12">
                  <c:v>0.10743801652892562</c:v>
                </c:pt>
                <c:pt idx="13">
                  <c:v>5.7851239669421489E-2</c:v>
                </c:pt>
                <c:pt idx="14">
                  <c:v>8.6776859504132234E-2</c:v>
                </c:pt>
                <c:pt idx="15">
                  <c:v>5.3719008264462811E-2</c:v>
                </c:pt>
                <c:pt idx="16">
                  <c:v>2.4793388429752067E-2</c:v>
                </c:pt>
                <c:pt idx="17">
                  <c:v>2.4793388429752067E-2</c:v>
                </c:pt>
                <c:pt idx="18">
                  <c:v>1.6528925619834711E-2</c:v>
                </c:pt>
                <c:pt idx="19">
                  <c:v>8.2644628099173556E-3</c:v>
                </c:pt>
                <c:pt idx="20">
                  <c:v>1.6528925619834711E-2</c:v>
                </c:pt>
                <c:pt idx="21">
                  <c:v>0</c:v>
                </c:pt>
                <c:pt idx="22">
                  <c:v>4.1322314049586778E-3</c:v>
                </c:pt>
                <c:pt idx="23">
                  <c:v>1.2396694214876033E-2</c:v>
                </c:pt>
                <c:pt idx="24">
                  <c:v>8.2644628099173556E-3</c:v>
                </c:pt>
                <c:pt idx="25">
                  <c:v>1.2396694214876033E-2</c:v>
                </c:pt>
                <c:pt idx="26">
                  <c:v>8.2644628099173556E-3</c:v>
                </c:pt>
                <c:pt idx="27">
                  <c:v>0</c:v>
                </c:pt>
                <c:pt idx="28">
                  <c:v>8.2644628099173556E-3</c:v>
                </c:pt>
                <c:pt idx="29">
                  <c:v>0</c:v>
                </c:pt>
                <c:pt idx="30">
                  <c:v>4.1322314049586778E-3</c:v>
                </c:pt>
                <c:pt idx="31">
                  <c:v>4.1322314049586778E-3</c:v>
                </c:pt>
                <c:pt idx="32">
                  <c:v>8.2644628099173556E-3</c:v>
                </c:pt>
                <c:pt idx="33">
                  <c:v>4.1322314049586778E-3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31240"/>
        <c:axId val="486724184"/>
      </c:barChart>
      <c:catAx>
        <c:axId val="48673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4184"/>
        <c:crosses val="autoZero"/>
        <c:auto val="1"/>
        <c:lblAlgn val="ctr"/>
        <c:lblOffset val="100"/>
        <c:noMultiLvlLbl val="0"/>
      </c:catAx>
      <c:valAx>
        <c:axId val="486724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sz="1100"/>
              <a:t>購入価額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兵庫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r>
              <a:rPr lang="ja-JP" sz="11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elete val="1"/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購入価額'!$BG$6:$CW$6</c:f>
              <c:numCache>
                <c:formatCode>0%</c:formatCode>
                <c:ptCount val="43"/>
                <c:pt idx="0">
                  <c:v>5.0961905975283473E-4</c:v>
                </c:pt>
                <c:pt idx="1">
                  <c:v>2.1658810039495479E-3</c:v>
                </c:pt>
                <c:pt idx="2">
                  <c:v>4.5865715377755127E-3</c:v>
                </c:pt>
                <c:pt idx="3">
                  <c:v>1.3759714613326538E-2</c:v>
                </c:pt>
                <c:pt idx="4">
                  <c:v>2.6882405401962035E-2</c:v>
                </c:pt>
                <c:pt idx="5">
                  <c:v>3.6182953242451264E-2</c:v>
                </c:pt>
                <c:pt idx="6">
                  <c:v>5.2490763154541979E-2</c:v>
                </c:pt>
                <c:pt idx="7">
                  <c:v>5.9115810931328831E-2</c:v>
                </c:pt>
                <c:pt idx="8">
                  <c:v>7.0709644540705816E-2</c:v>
                </c:pt>
                <c:pt idx="9">
                  <c:v>6.9053382596509116E-2</c:v>
                </c:pt>
                <c:pt idx="10">
                  <c:v>6.9435596891323739E-2</c:v>
                </c:pt>
                <c:pt idx="11">
                  <c:v>7.2875525544655373E-2</c:v>
                </c:pt>
                <c:pt idx="12">
                  <c:v>5.2108548859727356E-2</c:v>
                </c:pt>
                <c:pt idx="13">
                  <c:v>5.7332144222193911E-2</c:v>
                </c:pt>
                <c:pt idx="14">
                  <c:v>4.8668620206395716E-2</c:v>
                </c:pt>
                <c:pt idx="15">
                  <c:v>4.2935405784176331E-2</c:v>
                </c:pt>
                <c:pt idx="16">
                  <c:v>4.2043572429608871E-2</c:v>
                </c:pt>
                <c:pt idx="17">
                  <c:v>3.4017072238501721E-2</c:v>
                </c:pt>
                <c:pt idx="18">
                  <c:v>2.713721493183845E-2</c:v>
                </c:pt>
                <c:pt idx="19">
                  <c:v>2.5608357752579948E-2</c:v>
                </c:pt>
                <c:pt idx="20">
                  <c:v>2.8156453051344121E-2</c:v>
                </c:pt>
                <c:pt idx="21">
                  <c:v>2.2932857688877564E-2</c:v>
                </c:pt>
                <c:pt idx="22">
                  <c:v>1.6435214677028923E-2</c:v>
                </c:pt>
                <c:pt idx="23">
                  <c:v>1.2995286023697285E-2</c:v>
                </c:pt>
                <c:pt idx="24">
                  <c:v>1.3632309848388331E-2</c:v>
                </c:pt>
                <c:pt idx="25">
                  <c:v>1.4778952732832208E-2</c:v>
                </c:pt>
                <c:pt idx="26">
                  <c:v>1.4906357497770417E-2</c:v>
                </c:pt>
                <c:pt idx="27">
                  <c:v>7.7716906612307303E-3</c:v>
                </c:pt>
                <c:pt idx="28">
                  <c:v>7.1346668365396869E-3</c:v>
                </c:pt>
                <c:pt idx="29">
                  <c:v>6.6250477767868521E-3</c:v>
                </c:pt>
                <c:pt idx="30">
                  <c:v>8.1539049560453557E-3</c:v>
                </c:pt>
                <c:pt idx="31">
                  <c:v>8.9183335456746084E-3</c:v>
                </c:pt>
                <c:pt idx="32">
                  <c:v>6.6250477767868521E-3</c:v>
                </c:pt>
                <c:pt idx="33">
                  <c:v>4.0769524780226779E-3</c:v>
                </c:pt>
                <c:pt idx="34">
                  <c:v>3.312523888393426E-3</c:v>
                </c:pt>
                <c:pt idx="35">
                  <c:v>3.312523888393426E-3</c:v>
                </c:pt>
                <c:pt idx="36">
                  <c:v>3.312523888393426E-3</c:v>
                </c:pt>
                <c:pt idx="37">
                  <c:v>1.7836667091349217E-3</c:v>
                </c:pt>
                <c:pt idx="38">
                  <c:v>2.8029048286405912E-3</c:v>
                </c:pt>
                <c:pt idx="39">
                  <c:v>1.0192381195056695E-3</c:v>
                </c:pt>
                <c:pt idx="40">
                  <c:v>1.0192381195056695E-3</c:v>
                </c:pt>
                <c:pt idx="41">
                  <c:v>2.4206905338259653E-3</c:v>
                </c:pt>
                <c:pt idx="42">
                  <c:v>2.5480952987641737E-4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'第13表　購入価額'!$I$3:$AY$3</c:f>
              <c:strCache>
                <c:ptCount val="43"/>
                <c:pt idx="0">
                  <c:v>1,600</c:v>
                </c:pt>
                <c:pt idx="1">
                  <c:v>1,800</c:v>
                </c:pt>
                <c:pt idx="2">
                  <c:v>2,000</c:v>
                </c:pt>
                <c:pt idx="3">
                  <c:v>2,200</c:v>
                </c:pt>
                <c:pt idx="4">
                  <c:v>2,400</c:v>
                </c:pt>
                <c:pt idx="5">
                  <c:v>2,600</c:v>
                </c:pt>
                <c:pt idx="6">
                  <c:v>2,800</c:v>
                </c:pt>
                <c:pt idx="7">
                  <c:v>3,000</c:v>
                </c:pt>
                <c:pt idx="8">
                  <c:v>3,200</c:v>
                </c:pt>
                <c:pt idx="9">
                  <c:v>3,400</c:v>
                </c:pt>
                <c:pt idx="10">
                  <c:v>3,600</c:v>
                </c:pt>
                <c:pt idx="11">
                  <c:v>3,800</c:v>
                </c:pt>
                <c:pt idx="12">
                  <c:v>4,000</c:v>
                </c:pt>
                <c:pt idx="13">
                  <c:v>4,200</c:v>
                </c:pt>
                <c:pt idx="14">
                  <c:v>4,400</c:v>
                </c:pt>
                <c:pt idx="15">
                  <c:v>4,600</c:v>
                </c:pt>
                <c:pt idx="16">
                  <c:v>4,800</c:v>
                </c:pt>
                <c:pt idx="17">
                  <c:v>5,000</c:v>
                </c:pt>
                <c:pt idx="18">
                  <c:v>5,200</c:v>
                </c:pt>
                <c:pt idx="19">
                  <c:v>5,400</c:v>
                </c:pt>
                <c:pt idx="20">
                  <c:v>5,600</c:v>
                </c:pt>
                <c:pt idx="21">
                  <c:v>5,800</c:v>
                </c:pt>
                <c:pt idx="22">
                  <c:v>6,000</c:v>
                </c:pt>
                <c:pt idx="23">
                  <c:v>6,200</c:v>
                </c:pt>
                <c:pt idx="24">
                  <c:v>6,400</c:v>
                </c:pt>
                <c:pt idx="25">
                  <c:v>6,600</c:v>
                </c:pt>
                <c:pt idx="26">
                  <c:v>6,800</c:v>
                </c:pt>
                <c:pt idx="27">
                  <c:v>7,000</c:v>
                </c:pt>
                <c:pt idx="28">
                  <c:v>7,200</c:v>
                </c:pt>
                <c:pt idx="29">
                  <c:v>7,400</c:v>
                </c:pt>
                <c:pt idx="30">
                  <c:v>7,600</c:v>
                </c:pt>
                <c:pt idx="31">
                  <c:v>7,800</c:v>
                </c:pt>
                <c:pt idx="32">
                  <c:v>8,000</c:v>
                </c:pt>
                <c:pt idx="33">
                  <c:v>8,200</c:v>
                </c:pt>
                <c:pt idx="34">
                  <c:v>8,400</c:v>
                </c:pt>
                <c:pt idx="35">
                  <c:v>8,600</c:v>
                </c:pt>
                <c:pt idx="36">
                  <c:v>8,800</c:v>
                </c:pt>
                <c:pt idx="37">
                  <c:v>9,000</c:v>
                </c:pt>
                <c:pt idx="38">
                  <c:v>9,200</c:v>
                </c:pt>
                <c:pt idx="39">
                  <c:v>9,400</c:v>
                </c:pt>
                <c:pt idx="40">
                  <c:v>9,600</c:v>
                </c:pt>
                <c:pt idx="41">
                  <c:v>9,800</c:v>
                </c:pt>
                <c:pt idx="42">
                  <c:v>10,000
万円以上</c:v>
                </c:pt>
              </c:strCache>
            </c:strRef>
          </c:cat>
          <c:val>
            <c:numRef>
              <c:f>'第13表　購入価額'!$BG$46:$CW$46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5.2631578947368418E-2</c:v>
                </c:pt>
                <c:pt idx="7">
                  <c:v>5.2631578947368418E-2</c:v>
                </c:pt>
                <c:pt idx="8">
                  <c:v>5.2631578947368418E-2</c:v>
                </c:pt>
                <c:pt idx="9">
                  <c:v>0</c:v>
                </c:pt>
                <c:pt idx="10">
                  <c:v>0.10526315789473684</c:v>
                </c:pt>
                <c:pt idx="11">
                  <c:v>0.10526315789473684</c:v>
                </c:pt>
                <c:pt idx="12">
                  <c:v>5.2631578947368418E-2</c:v>
                </c:pt>
                <c:pt idx="13">
                  <c:v>0.10526315789473684</c:v>
                </c:pt>
                <c:pt idx="14">
                  <c:v>0.10526315789473684</c:v>
                </c:pt>
                <c:pt idx="15">
                  <c:v>5.2631578947368418E-2</c:v>
                </c:pt>
                <c:pt idx="16">
                  <c:v>5.2631578947368418E-2</c:v>
                </c:pt>
                <c:pt idx="17">
                  <c:v>0</c:v>
                </c:pt>
                <c:pt idx="18">
                  <c:v>5.2631578947368418E-2</c:v>
                </c:pt>
                <c:pt idx="19">
                  <c:v>5.2631578947368418E-2</c:v>
                </c:pt>
                <c:pt idx="20">
                  <c:v>0</c:v>
                </c:pt>
                <c:pt idx="21">
                  <c:v>5.2631578947368418E-2</c:v>
                </c:pt>
                <c:pt idx="22">
                  <c:v>0.10526315789473684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23008"/>
        <c:axId val="486724576"/>
      </c:barChart>
      <c:catAx>
        <c:axId val="48672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4576"/>
        <c:crosses val="autoZero"/>
        <c:auto val="1"/>
        <c:lblAlgn val="ctr"/>
        <c:lblOffset val="100"/>
        <c:noMultiLvlLbl val="0"/>
      </c:catAx>
      <c:valAx>
        <c:axId val="48672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１㎡当たり購入価額'!$I$6:$AV$6</c:f>
              <c:numCache>
                <c:formatCode>#,##0_);[Red]\(#,##0\)</c:formatCode>
                <c:ptCount val="4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38</c:v>
                </c:pt>
                <c:pt idx="5">
                  <c:v>94</c:v>
                </c:pt>
                <c:pt idx="6">
                  <c:v>133</c:v>
                </c:pt>
                <c:pt idx="7">
                  <c:v>166</c:v>
                </c:pt>
                <c:pt idx="8">
                  <c:v>169</c:v>
                </c:pt>
                <c:pt idx="9">
                  <c:v>276</c:v>
                </c:pt>
                <c:pt idx="10">
                  <c:v>300</c:v>
                </c:pt>
                <c:pt idx="11">
                  <c:v>319</c:v>
                </c:pt>
                <c:pt idx="12">
                  <c:v>365</c:v>
                </c:pt>
                <c:pt idx="13">
                  <c:v>368</c:v>
                </c:pt>
                <c:pt idx="14">
                  <c:v>303</c:v>
                </c:pt>
                <c:pt idx="15">
                  <c:v>317</c:v>
                </c:pt>
                <c:pt idx="16">
                  <c:v>328</c:v>
                </c:pt>
                <c:pt idx="17">
                  <c:v>306</c:v>
                </c:pt>
                <c:pt idx="18">
                  <c:v>262</c:v>
                </c:pt>
                <c:pt idx="19">
                  <c:v>286</c:v>
                </c:pt>
                <c:pt idx="20">
                  <c:v>248</c:v>
                </c:pt>
                <c:pt idx="21">
                  <c:v>245</c:v>
                </c:pt>
                <c:pt idx="22">
                  <c:v>224</c:v>
                </c:pt>
                <c:pt idx="23">
                  <c:v>219</c:v>
                </c:pt>
                <c:pt idx="24">
                  <c:v>193</c:v>
                </c:pt>
                <c:pt idx="25">
                  <c:v>186</c:v>
                </c:pt>
                <c:pt idx="26">
                  <c:v>173</c:v>
                </c:pt>
                <c:pt idx="27">
                  <c:v>187</c:v>
                </c:pt>
                <c:pt idx="28">
                  <c:v>159</c:v>
                </c:pt>
                <c:pt idx="29">
                  <c:v>153</c:v>
                </c:pt>
                <c:pt idx="30">
                  <c:v>137</c:v>
                </c:pt>
                <c:pt idx="31">
                  <c:v>116</c:v>
                </c:pt>
                <c:pt idx="32">
                  <c:v>113</c:v>
                </c:pt>
                <c:pt idx="33">
                  <c:v>97</c:v>
                </c:pt>
                <c:pt idx="34">
                  <c:v>106</c:v>
                </c:pt>
                <c:pt idx="35">
                  <c:v>89</c:v>
                </c:pt>
                <c:pt idx="36">
                  <c:v>92</c:v>
                </c:pt>
                <c:pt idx="37">
                  <c:v>81</c:v>
                </c:pt>
                <c:pt idx="38">
                  <c:v>94</c:v>
                </c:pt>
                <c:pt idx="39">
                  <c:v>890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471736"/>
        <c:axId val="486472912"/>
      </c:barChart>
      <c:catAx>
        <c:axId val="48647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72912"/>
        <c:crosses val="autoZero"/>
        <c:auto val="1"/>
        <c:lblAlgn val="ctr"/>
        <c:lblOffset val="100"/>
        <c:noMultiLvlLbl val="0"/>
      </c:catAx>
      <c:valAx>
        <c:axId val="486472912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1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年齢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東京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齢'!$R$6:$AA$6</c:f>
              <c:numCache>
                <c:formatCode>0%</c:formatCode>
                <c:ptCount val="10"/>
                <c:pt idx="0">
                  <c:v>1.1084214549624155E-2</c:v>
                </c:pt>
                <c:pt idx="1">
                  <c:v>9.0839597400942801E-2</c:v>
                </c:pt>
                <c:pt idx="2">
                  <c:v>0.18996050452286917</c:v>
                </c:pt>
                <c:pt idx="3">
                  <c:v>0.19391005223595362</c:v>
                </c:pt>
                <c:pt idx="4">
                  <c:v>0.15772709899350235</c:v>
                </c:pt>
                <c:pt idx="5">
                  <c:v>0.10625557395846605</c:v>
                </c:pt>
                <c:pt idx="6">
                  <c:v>8.0010192381195055E-2</c:v>
                </c:pt>
                <c:pt idx="7">
                  <c:v>6.44668110587336E-2</c:v>
                </c:pt>
                <c:pt idx="8">
                  <c:v>5.2363358389603772E-2</c:v>
                </c:pt>
                <c:pt idx="9">
                  <c:v>5.338259650910944E-2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齢'!$R$35:$AA$35</c:f>
              <c:numCache>
                <c:formatCode>0%</c:formatCode>
                <c:ptCount val="10"/>
                <c:pt idx="0">
                  <c:v>1.5936254980079681E-2</c:v>
                </c:pt>
                <c:pt idx="1">
                  <c:v>9.9158919876051355E-2</c:v>
                </c:pt>
                <c:pt idx="2">
                  <c:v>0.18902169101372288</c:v>
                </c:pt>
                <c:pt idx="3">
                  <c:v>0.21071270473660911</c:v>
                </c:pt>
                <c:pt idx="4">
                  <c:v>0.16555998229305002</c:v>
                </c:pt>
                <c:pt idx="5">
                  <c:v>0.11686586985391766</c:v>
                </c:pt>
                <c:pt idx="6">
                  <c:v>6.7286409915891993E-2</c:v>
                </c:pt>
                <c:pt idx="7">
                  <c:v>5.1792828685258967E-2</c:v>
                </c:pt>
                <c:pt idx="8">
                  <c:v>3.9397963700752547E-2</c:v>
                </c:pt>
                <c:pt idx="9">
                  <c:v>4.4267374944665781E-2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0"/>
        <c:axId val="486675968"/>
        <c:axId val="486673616"/>
      </c:barChart>
      <c:catAx>
        <c:axId val="48667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3616"/>
        <c:crosses val="autoZero"/>
        <c:auto val="1"/>
        <c:lblAlgn val="ctr"/>
        <c:lblOffset val="100"/>
        <c:noMultiLvlLbl val="0"/>
      </c:catAx>
      <c:valAx>
        <c:axId val="486673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１㎡当たり購入価額'!$BD$6:$CQ$6</c:f>
              <c:numCache>
                <c:formatCode>0%</c:formatCode>
                <c:ptCount val="40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  <c:pt idx="39">
                  <c:v>0.11339024079500573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１㎡当たり購入価額'!$BD$8:$CQ$8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2.3854961832061068E-4</c:v>
                </c:pt>
                <c:pt idx="3">
                  <c:v>0</c:v>
                </c:pt>
                <c:pt idx="4">
                  <c:v>0</c:v>
                </c:pt>
                <c:pt idx="5">
                  <c:v>9.5419847328244271E-4</c:v>
                </c:pt>
                <c:pt idx="6">
                  <c:v>1.9083969465648854E-3</c:v>
                </c:pt>
                <c:pt idx="7">
                  <c:v>1.6698473282442748E-3</c:v>
                </c:pt>
                <c:pt idx="8">
                  <c:v>3.3396946564885495E-3</c:v>
                </c:pt>
                <c:pt idx="9">
                  <c:v>1.1927480916030535E-2</c:v>
                </c:pt>
                <c:pt idx="10">
                  <c:v>1.6221374045801526E-2</c:v>
                </c:pt>
                <c:pt idx="11">
                  <c:v>1.9083969465648856E-2</c:v>
                </c:pt>
                <c:pt idx="12">
                  <c:v>2.5763358778625955E-2</c:v>
                </c:pt>
                <c:pt idx="13">
                  <c:v>2.8864503816793893E-2</c:v>
                </c:pt>
                <c:pt idx="14">
                  <c:v>2.3377862595419848E-2</c:v>
                </c:pt>
                <c:pt idx="15">
                  <c:v>2.3377862595419848E-2</c:v>
                </c:pt>
                <c:pt idx="16">
                  <c:v>3.125E-2</c:v>
                </c:pt>
                <c:pt idx="17">
                  <c:v>3.1488549618320608E-2</c:v>
                </c:pt>
                <c:pt idx="18">
                  <c:v>3.0295801526717556E-2</c:v>
                </c:pt>
                <c:pt idx="19">
                  <c:v>3.4589694656488548E-2</c:v>
                </c:pt>
                <c:pt idx="20">
                  <c:v>3.4351145038167941E-2</c:v>
                </c:pt>
                <c:pt idx="21">
                  <c:v>3.5305343511450385E-2</c:v>
                </c:pt>
                <c:pt idx="22">
                  <c:v>3.4589694656488548E-2</c:v>
                </c:pt>
                <c:pt idx="23">
                  <c:v>3.2919847328244274E-2</c:v>
                </c:pt>
                <c:pt idx="24">
                  <c:v>3.0295801526717556E-2</c:v>
                </c:pt>
                <c:pt idx="25">
                  <c:v>3.1488549618320608E-2</c:v>
                </c:pt>
                <c:pt idx="26">
                  <c:v>2.9818702290076337E-2</c:v>
                </c:pt>
                <c:pt idx="27">
                  <c:v>3.6020992366412215E-2</c:v>
                </c:pt>
                <c:pt idx="28">
                  <c:v>3.0534351145038167E-2</c:v>
                </c:pt>
                <c:pt idx="29">
                  <c:v>2.7910305343511452E-2</c:v>
                </c:pt>
                <c:pt idx="30">
                  <c:v>2.6956106870229007E-2</c:v>
                </c:pt>
                <c:pt idx="31">
                  <c:v>2.3139312977099237E-2</c:v>
                </c:pt>
                <c:pt idx="32">
                  <c:v>2.2662213740458015E-2</c:v>
                </c:pt>
                <c:pt idx="33">
                  <c:v>1.9561068702290078E-2</c:v>
                </c:pt>
                <c:pt idx="34">
                  <c:v>2.1469465648854963E-2</c:v>
                </c:pt>
                <c:pt idx="35">
                  <c:v>1.7414122137404581E-2</c:v>
                </c:pt>
                <c:pt idx="36">
                  <c:v>1.78912213740458E-2</c:v>
                </c:pt>
                <c:pt idx="37">
                  <c:v>1.6221374045801526E-2</c:v>
                </c:pt>
                <c:pt idx="38">
                  <c:v>2.0276717557251907E-2</c:v>
                </c:pt>
                <c:pt idx="39">
                  <c:v>0.20682251908396945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76048"/>
        <c:axId val="486481144"/>
      </c:barChart>
      <c:catAx>
        <c:axId val="48647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81144"/>
        <c:crosses val="autoZero"/>
        <c:auto val="1"/>
        <c:lblAlgn val="ctr"/>
        <c:lblOffset val="100"/>
        <c:noMultiLvlLbl val="0"/>
      </c:catAx>
      <c:valAx>
        <c:axId val="4864811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１㎡当たり購入価額'!$BD$6:$CQ$6</c:f>
              <c:numCache>
                <c:formatCode>0%</c:formatCode>
                <c:ptCount val="40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  <c:pt idx="39">
                  <c:v>0.11339024079500573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１㎡当たり購入価額'!$BD$9:$CQ$9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1.5159171298635675E-3</c:v>
                </c:pt>
                <c:pt idx="6">
                  <c:v>4.5477513895907026E-3</c:v>
                </c:pt>
                <c:pt idx="7">
                  <c:v>1.1622031328954016E-2</c:v>
                </c:pt>
                <c:pt idx="8">
                  <c:v>1.3137948458817585E-2</c:v>
                </c:pt>
                <c:pt idx="9">
                  <c:v>3.0318342597271349E-2</c:v>
                </c:pt>
                <c:pt idx="10">
                  <c:v>5.3562405255179385E-2</c:v>
                </c:pt>
                <c:pt idx="11">
                  <c:v>6.3668519454269837E-2</c:v>
                </c:pt>
                <c:pt idx="12">
                  <c:v>7.6301162203132891E-2</c:v>
                </c:pt>
                <c:pt idx="13">
                  <c:v>7.7311773623041938E-2</c:v>
                </c:pt>
                <c:pt idx="14">
                  <c:v>6.6700353713996963E-2</c:v>
                </c:pt>
                <c:pt idx="15">
                  <c:v>7.6806467913087415E-2</c:v>
                </c:pt>
                <c:pt idx="16">
                  <c:v>7.3269327943405765E-2</c:v>
                </c:pt>
                <c:pt idx="17">
                  <c:v>6.114199090449722E-2</c:v>
                </c:pt>
                <c:pt idx="18">
                  <c:v>5.0025265285497729E-2</c:v>
                </c:pt>
                <c:pt idx="19">
                  <c:v>4.4972208185952503E-2</c:v>
                </c:pt>
                <c:pt idx="20">
                  <c:v>3.3855482566953005E-2</c:v>
                </c:pt>
                <c:pt idx="21">
                  <c:v>3.4360788276907528E-2</c:v>
                </c:pt>
                <c:pt idx="22">
                  <c:v>2.4759979787771603E-2</c:v>
                </c:pt>
                <c:pt idx="23">
                  <c:v>3.1834259727134918E-2</c:v>
                </c:pt>
                <c:pt idx="24">
                  <c:v>2.1728145528044467E-2</c:v>
                </c:pt>
                <c:pt idx="25">
                  <c:v>1.8191005558362811E-2</c:v>
                </c:pt>
                <c:pt idx="26">
                  <c:v>1.6675088428499241E-2</c:v>
                </c:pt>
                <c:pt idx="27">
                  <c:v>1.2632642748863061E-2</c:v>
                </c:pt>
                <c:pt idx="28">
                  <c:v>1.2632642748863061E-2</c:v>
                </c:pt>
                <c:pt idx="29">
                  <c:v>1.5664477008590198E-2</c:v>
                </c:pt>
                <c:pt idx="30">
                  <c:v>1.0611419909044972E-2</c:v>
                </c:pt>
                <c:pt idx="31">
                  <c:v>7.5795856493178371E-3</c:v>
                </c:pt>
                <c:pt idx="32">
                  <c:v>6.5689742294087923E-3</c:v>
                </c:pt>
                <c:pt idx="33">
                  <c:v>6.5689742294087923E-3</c:v>
                </c:pt>
                <c:pt idx="34">
                  <c:v>7.5795856493178371E-3</c:v>
                </c:pt>
                <c:pt idx="35">
                  <c:v>5.5583628094997475E-3</c:v>
                </c:pt>
                <c:pt idx="36">
                  <c:v>8.0848913592723604E-3</c:v>
                </c:pt>
                <c:pt idx="37">
                  <c:v>5.053057099545225E-3</c:v>
                </c:pt>
                <c:pt idx="38">
                  <c:v>4.5477513895907026E-3</c:v>
                </c:pt>
                <c:pt idx="39">
                  <c:v>1.0611419909044972E-2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79576"/>
        <c:axId val="486472128"/>
      </c:barChart>
      <c:catAx>
        <c:axId val="48647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72128"/>
        <c:crosses val="autoZero"/>
        <c:auto val="1"/>
        <c:lblAlgn val="ctr"/>
        <c:lblOffset val="100"/>
        <c:noMultiLvlLbl val="0"/>
      </c:catAx>
      <c:valAx>
        <c:axId val="486472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１㎡当たり購入価額'!$BD$6:$CQ$6</c:f>
              <c:numCache>
                <c:formatCode>0%</c:formatCode>
                <c:ptCount val="40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  <c:pt idx="39">
                  <c:v>0.11339024079500573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１㎡当たり購入価額'!$BD$10:$CQ$10</c:f>
              <c:numCache>
                <c:formatCode>0%</c:formatCode>
                <c:ptCount val="40"/>
                <c:pt idx="0">
                  <c:v>0</c:v>
                </c:pt>
                <c:pt idx="1">
                  <c:v>9.5541401273885346E-3</c:v>
                </c:pt>
                <c:pt idx="2">
                  <c:v>3.1847133757961785E-3</c:v>
                </c:pt>
                <c:pt idx="3">
                  <c:v>0</c:v>
                </c:pt>
                <c:pt idx="4">
                  <c:v>0</c:v>
                </c:pt>
                <c:pt idx="5">
                  <c:v>1.2738853503184714E-2</c:v>
                </c:pt>
                <c:pt idx="6">
                  <c:v>3.1847133757961783E-2</c:v>
                </c:pt>
                <c:pt idx="7">
                  <c:v>3.8216560509554139E-2</c:v>
                </c:pt>
                <c:pt idx="8">
                  <c:v>2.5477707006369428E-2</c:v>
                </c:pt>
                <c:pt idx="9">
                  <c:v>6.0509554140127389E-2</c:v>
                </c:pt>
                <c:pt idx="10">
                  <c:v>4.1401273885350316E-2</c:v>
                </c:pt>
                <c:pt idx="11">
                  <c:v>4.1401273885350316E-2</c:v>
                </c:pt>
                <c:pt idx="12">
                  <c:v>5.7324840764331211E-2</c:v>
                </c:pt>
                <c:pt idx="13">
                  <c:v>6.0509554140127389E-2</c:v>
                </c:pt>
                <c:pt idx="14">
                  <c:v>4.1401273885350316E-2</c:v>
                </c:pt>
                <c:pt idx="15">
                  <c:v>5.0955414012738856E-2</c:v>
                </c:pt>
                <c:pt idx="16">
                  <c:v>6.6878980891719744E-2</c:v>
                </c:pt>
                <c:pt idx="17">
                  <c:v>6.0509554140127389E-2</c:v>
                </c:pt>
                <c:pt idx="18">
                  <c:v>4.4585987261146494E-2</c:v>
                </c:pt>
                <c:pt idx="19">
                  <c:v>6.0509554140127389E-2</c:v>
                </c:pt>
                <c:pt idx="20">
                  <c:v>4.7770700636942678E-2</c:v>
                </c:pt>
                <c:pt idx="21">
                  <c:v>6.0509554140127389E-2</c:v>
                </c:pt>
                <c:pt idx="22">
                  <c:v>4.4585987261146494E-2</c:v>
                </c:pt>
                <c:pt idx="23">
                  <c:v>1.9108280254777069E-2</c:v>
                </c:pt>
                <c:pt idx="24">
                  <c:v>2.8662420382165606E-2</c:v>
                </c:pt>
                <c:pt idx="25">
                  <c:v>1.5923566878980892E-2</c:v>
                </c:pt>
                <c:pt idx="26">
                  <c:v>1.5923566878980892E-2</c:v>
                </c:pt>
                <c:pt idx="27">
                  <c:v>1.5923566878980892E-2</c:v>
                </c:pt>
                <c:pt idx="28">
                  <c:v>0</c:v>
                </c:pt>
                <c:pt idx="29">
                  <c:v>6.369426751592357E-3</c:v>
                </c:pt>
                <c:pt idx="30">
                  <c:v>0</c:v>
                </c:pt>
                <c:pt idx="31">
                  <c:v>3.1847133757961785E-3</c:v>
                </c:pt>
                <c:pt idx="32">
                  <c:v>6.369426751592357E-3</c:v>
                </c:pt>
                <c:pt idx="33">
                  <c:v>0</c:v>
                </c:pt>
                <c:pt idx="34">
                  <c:v>3.1847133757961785E-3</c:v>
                </c:pt>
                <c:pt idx="35">
                  <c:v>1.5923566878980892E-2</c:v>
                </c:pt>
                <c:pt idx="36">
                  <c:v>3.1847133757961785E-3</c:v>
                </c:pt>
                <c:pt idx="37">
                  <c:v>3.1847133757961785E-3</c:v>
                </c:pt>
                <c:pt idx="38">
                  <c:v>0</c:v>
                </c:pt>
                <c:pt idx="39">
                  <c:v>3.1847133757961785E-3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75656"/>
        <c:axId val="486473304"/>
      </c:barChart>
      <c:catAx>
        <c:axId val="48647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73304"/>
        <c:crosses val="autoZero"/>
        <c:auto val="1"/>
        <c:lblAlgn val="ctr"/>
        <c:lblOffset val="100"/>
        <c:noMultiLvlLbl val="0"/>
      </c:catAx>
      <c:valAx>
        <c:axId val="486473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１㎡当たり購入価額'!$BD$6:$CQ$6</c:f>
              <c:numCache>
                <c:formatCode>0%</c:formatCode>
                <c:ptCount val="40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  <c:pt idx="39">
                  <c:v>0.11339024079500573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１㎡当たり購入価額'!$BD$35:$CQ$35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1.3280212483399733E-3</c:v>
                </c:pt>
                <c:pt idx="6">
                  <c:v>1.3280212483399733E-3</c:v>
                </c:pt>
                <c:pt idx="7">
                  <c:v>2.213368747233289E-3</c:v>
                </c:pt>
                <c:pt idx="8">
                  <c:v>3.0987162461266048E-3</c:v>
                </c:pt>
                <c:pt idx="9">
                  <c:v>3.9840637450199202E-3</c:v>
                </c:pt>
                <c:pt idx="10">
                  <c:v>8.8534749889331564E-4</c:v>
                </c:pt>
                <c:pt idx="11">
                  <c:v>2.6560424966799467E-3</c:v>
                </c:pt>
                <c:pt idx="12">
                  <c:v>7.0827799911465251E-3</c:v>
                </c:pt>
                <c:pt idx="13">
                  <c:v>9.2961487383798145E-3</c:v>
                </c:pt>
                <c:pt idx="14">
                  <c:v>1.3280212483399735E-2</c:v>
                </c:pt>
                <c:pt idx="15">
                  <c:v>1.1066843736166445E-2</c:v>
                </c:pt>
                <c:pt idx="16">
                  <c:v>1.6821602478972998E-2</c:v>
                </c:pt>
                <c:pt idx="17">
                  <c:v>1.7706949977866312E-2</c:v>
                </c:pt>
                <c:pt idx="18">
                  <c:v>1.5493581230633024E-2</c:v>
                </c:pt>
                <c:pt idx="19">
                  <c:v>1.6821602478972998E-2</c:v>
                </c:pt>
                <c:pt idx="20">
                  <c:v>1.8592297476759629E-2</c:v>
                </c:pt>
                <c:pt idx="21">
                  <c:v>2.4789729969012839E-2</c:v>
                </c:pt>
                <c:pt idx="22">
                  <c:v>2.7003098716246128E-2</c:v>
                </c:pt>
                <c:pt idx="23">
                  <c:v>2.9216467463479414E-2</c:v>
                </c:pt>
                <c:pt idx="24">
                  <c:v>3.054448871181939E-2</c:v>
                </c:pt>
                <c:pt idx="25">
                  <c:v>3.0987162461266048E-2</c:v>
                </c:pt>
                <c:pt idx="26">
                  <c:v>2.7003098716246128E-2</c:v>
                </c:pt>
                <c:pt idx="27">
                  <c:v>3.5413899955732624E-2</c:v>
                </c:pt>
                <c:pt idx="28">
                  <c:v>3.1872509960159362E-2</c:v>
                </c:pt>
                <c:pt idx="29">
                  <c:v>3.2757857459052679E-2</c:v>
                </c:pt>
                <c:pt idx="30">
                  <c:v>3.5413899955732624E-2</c:v>
                </c:pt>
                <c:pt idx="31">
                  <c:v>3.0987162461266048E-2</c:v>
                </c:pt>
                <c:pt idx="32">
                  <c:v>3.054448871181939E-2</c:v>
                </c:pt>
                <c:pt idx="33">
                  <c:v>2.2576361221779549E-2</c:v>
                </c:pt>
                <c:pt idx="34">
                  <c:v>2.6560424966799469E-2</c:v>
                </c:pt>
                <c:pt idx="35">
                  <c:v>2.3019034971226208E-2</c:v>
                </c:pt>
                <c:pt idx="36">
                  <c:v>2.036299247454626E-2</c:v>
                </c:pt>
                <c:pt idx="37">
                  <c:v>2.2133687472332891E-2</c:v>
                </c:pt>
                <c:pt idx="38">
                  <c:v>2.8773793714032759E-2</c:v>
                </c:pt>
                <c:pt idx="39">
                  <c:v>0.34838424081451969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81536"/>
        <c:axId val="486481928"/>
      </c:barChart>
      <c:catAx>
        <c:axId val="4864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81928"/>
        <c:crosses val="autoZero"/>
        <c:auto val="1"/>
        <c:lblAlgn val="ctr"/>
        <c:lblOffset val="100"/>
        <c:noMultiLvlLbl val="0"/>
      </c:catAx>
      <c:valAx>
        <c:axId val="486481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8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１㎡当たり購入価額'!$BD$6:$CQ$6</c:f>
              <c:numCache>
                <c:formatCode>0%</c:formatCode>
                <c:ptCount val="40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  <c:pt idx="39">
                  <c:v>0.11339024079500573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１㎡当たり購入価額'!$BD$36:$CQ$36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1.8083182640144665E-3</c:v>
                </c:pt>
                <c:pt idx="9">
                  <c:v>3.616636528028933E-3</c:v>
                </c:pt>
                <c:pt idx="10">
                  <c:v>1.9891500904159132E-2</c:v>
                </c:pt>
                <c:pt idx="11">
                  <c:v>1.7179023508137433E-2</c:v>
                </c:pt>
                <c:pt idx="12">
                  <c:v>1.3562386980108499E-2</c:v>
                </c:pt>
                <c:pt idx="13">
                  <c:v>2.5316455696202531E-2</c:v>
                </c:pt>
                <c:pt idx="14">
                  <c:v>2.2603978300180832E-2</c:v>
                </c:pt>
                <c:pt idx="15">
                  <c:v>3.1645569620253167E-2</c:v>
                </c:pt>
                <c:pt idx="16">
                  <c:v>4.2495479204339964E-2</c:v>
                </c:pt>
                <c:pt idx="17">
                  <c:v>4.6112115732368897E-2</c:v>
                </c:pt>
                <c:pt idx="18">
                  <c:v>4.2495479204339964E-2</c:v>
                </c:pt>
                <c:pt idx="19">
                  <c:v>4.9728752260397829E-2</c:v>
                </c:pt>
                <c:pt idx="20">
                  <c:v>5.0632911392405063E-2</c:v>
                </c:pt>
                <c:pt idx="21">
                  <c:v>5.1537070524412296E-2</c:v>
                </c:pt>
                <c:pt idx="22">
                  <c:v>5.5153707052441228E-2</c:v>
                </c:pt>
                <c:pt idx="23">
                  <c:v>4.7920433996383363E-2</c:v>
                </c:pt>
                <c:pt idx="24">
                  <c:v>2.8028933092224231E-2</c:v>
                </c:pt>
                <c:pt idx="25">
                  <c:v>3.5262206148282099E-2</c:v>
                </c:pt>
                <c:pt idx="26">
                  <c:v>4.1591320072332731E-2</c:v>
                </c:pt>
                <c:pt idx="27">
                  <c:v>4.7920433996383363E-2</c:v>
                </c:pt>
                <c:pt idx="28">
                  <c:v>4.3399638336347197E-2</c:v>
                </c:pt>
                <c:pt idx="29">
                  <c:v>3.1645569620253167E-2</c:v>
                </c:pt>
                <c:pt idx="30">
                  <c:v>1.9891500904159132E-2</c:v>
                </c:pt>
                <c:pt idx="31">
                  <c:v>1.8083182640144666E-2</c:v>
                </c:pt>
                <c:pt idx="32">
                  <c:v>1.7179023508137433E-2</c:v>
                </c:pt>
                <c:pt idx="33">
                  <c:v>2.5316455696202531E-2</c:v>
                </c:pt>
                <c:pt idx="34">
                  <c:v>2.2603978300180832E-2</c:v>
                </c:pt>
                <c:pt idx="35">
                  <c:v>1.8083182640144666E-2</c:v>
                </c:pt>
                <c:pt idx="36">
                  <c:v>2.5316455696202531E-2</c:v>
                </c:pt>
                <c:pt idx="37">
                  <c:v>1.62748643761302E-2</c:v>
                </c:pt>
                <c:pt idx="38">
                  <c:v>1.5370705244122965E-2</c:v>
                </c:pt>
                <c:pt idx="39">
                  <c:v>7.2332730560578665E-2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78008"/>
        <c:axId val="486470560"/>
      </c:barChart>
      <c:catAx>
        <c:axId val="48647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70560"/>
        <c:crosses val="autoZero"/>
        <c:auto val="1"/>
        <c:lblAlgn val="ctr"/>
        <c:lblOffset val="100"/>
        <c:noMultiLvlLbl val="0"/>
      </c:catAx>
      <c:valAx>
        <c:axId val="486470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１㎡当たり購入価額'!$BD$6:$CQ$6</c:f>
              <c:numCache>
                <c:formatCode>0%</c:formatCode>
                <c:ptCount val="40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  <c:pt idx="39">
                  <c:v>0.11339024079500573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１㎡当たり購入価額'!$BD$45:$CQ$45</c:f>
              <c:numCache>
                <c:formatCode>0%</c:formatCode>
                <c:ptCount val="40"/>
                <c:pt idx="0">
                  <c:v>0</c:v>
                </c:pt>
                <c:pt idx="1">
                  <c:v>1.2396694214876033E-2</c:v>
                </c:pt>
                <c:pt idx="2">
                  <c:v>4.1322314049586778E-3</c:v>
                </c:pt>
                <c:pt idx="3">
                  <c:v>0</c:v>
                </c:pt>
                <c:pt idx="4">
                  <c:v>0</c:v>
                </c:pt>
                <c:pt idx="5">
                  <c:v>4.1322314049586778E-3</c:v>
                </c:pt>
                <c:pt idx="6">
                  <c:v>2.0661157024793389E-2</c:v>
                </c:pt>
                <c:pt idx="7">
                  <c:v>2.4793388429752067E-2</c:v>
                </c:pt>
                <c:pt idx="8">
                  <c:v>1.6528925619834711E-2</c:v>
                </c:pt>
                <c:pt idx="9">
                  <c:v>4.9586776859504134E-2</c:v>
                </c:pt>
                <c:pt idx="10">
                  <c:v>4.5454545454545456E-2</c:v>
                </c:pt>
                <c:pt idx="11">
                  <c:v>2.8925619834710745E-2</c:v>
                </c:pt>
                <c:pt idx="12">
                  <c:v>5.3719008264462811E-2</c:v>
                </c:pt>
                <c:pt idx="13">
                  <c:v>5.7851239669421489E-2</c:v>
                </c:pt>
                <c:pt idx="14">
                  <c:v>3.71900826446281E-2</c:v>
                </c:pt>
                <c:pt idx="15">
                  <c:v>4.9586776859504134E-2</c:v>
                </c:pt>
                <c:pt idx="16">
                  <c:v>7.8512396694214878E-2</c:v>
                </c:pt>
                <c:pt idx="17">
                  <c:v>5.3719008264462811E-2</c:v>
                </c:pt>
                <c:pt idx="18">
                  <c:v>4.5454545454545456E-2</c:v>
                </c:pt>
                <c:pt idx="19">
                  <c:v>7.0247933884297523E-2</c:v>
                </c:pt>
                <c:pt idx="20">
                  <c:v>6.1983471074380167E-2</c:v>
                </c:pt>
                <c:pt idx="21">
                  <c:v>7.0247933884297523E-2</c:v>
                </c:pt>
                <c:pt idx="22">
                  <c:v>4.9586776859504134E-2</c:v>
                </c:pt>
                <c:pt idx="23">
                  <c:v>2.4793388429752067E-2</c:v>
                </c:pt>
                <c:pt idx="24">
                  <c:v>2.8925619834710745E-2</c:v>
                </c:pt>
                <c:pt idx="25">
                  <c:v>2.0661157024793389E-2</c:v>
                </c:pt>
                <c:pt idx="26">
                  <c:v>1.6528925619834711E-2</c:v>
                </c:pt>
                <c:pt idx="27">
                  <c:v>2.0661157024793389E-2</c:v>
                </c:pt>
                <c:pt idx="28">
                  <c:v>0</c:v>
                </c:pt>
                <c:pt idx="29">
                  <c:v>8.2644628099173556E-3</c:v>
                </c:pt>
                <c:pt idx="30">
                  <c:v>0</c:v>
                </c:pt>
                <c:pt idx="31">
                  <c:v>4.1322314049586778E-3</c:v>
                </c:pt>
                <c:pt idx="32">
                  <c:v>8.2644628099173556E-3</c:v>
                </c:pt>
                <c:pt idx="33">
                  <c:v>0</c:v>
                </c:pt>
                <c:pt idx="34">
                  <c:v>4.1322314049586778E-3</c:v>
                </c:pt>
                <c:pt idx="35">
                  <c:v>2.0661157024793389E-2</c:v>
                </c:pt>
                <c:pt idx="36">
                  <c:v>4.1322314049586778E-3</c:v>
                </c:pt>
                <c:pt idx="37">
                  <c:v>4.1322314049586778E-3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78400"/>
        <c:axId val="486474088"/>
      </c:barChart>
      <c:catAx>
        <c:axId val="4864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74088"/>
        <c:crosses val="autoZero"/>
        <c:auto val="1"/>
        <c:lblAlgn val="ctr"/>
        <c:lblOffset val="100"/>
        <c:noMultiLvlLbl val="0"/>
      </c:catAx>
      <c:valAx>
        <c:axId val="486474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１㎡当たり購入価額'!$BD$6:$CQ$6</c:f>
              <c:numCache>
                <c:formatCode>0%</c:formatCode>
                <c:ptCount val="40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  <c:pt idx="39">
                  <c:v>0.11339024079500573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１㎡当たり購入価額'!$BD$46:$CQ$46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5.2631578947368418E-2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5.2631578947368418E-2</c:v>
                </c:pt>
                <c:pt idx="12">
                  <c:v>5.2631578947368418E-2</c:v>
                </c:pt>
                <c:pt idx="13">
                  <c:v>5.2631578947368418E-2</c:v>
                </c:pt>
                <c:pt idx="14">
                  <c:v>0</c:v>
                </c:pt>
                <c:pt idx="15">
                  <c:v>0.15789473684210525</c:v>
                </c:pt>
                <c:pt idx="16">
                  <c:v>5.2631578947368418E-2</c:v>
                </c:pt>
                <c:pt idx="17">
                  <c:v>0.21052631578947367</c:v>
                </c:pt>
                <c:pt idx="18">
                  <c:v>0.10526315789473684</c:v>
                </c:pt>
                <c:pt idx="19">
                  <c:v>0.10526315789473684</c:v>
                </c:pt>
                <c:pt idx="20">
                  <c:v>0</c:v>
                </c:pt>
                <c:pt idx="21">
                  <c:v>0</c:v>
                </c:pt>
                <c:pt idx="22">
                  <c:v>0.10526315789473684</c:v>
                </c:pt>
                <c:pt idx="23">
                  <c:v>0</c:v>
                </c:pt>
                <c:pt idx="24">
                  <c:v>5.2631578947368418E-2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78792"/>
        <c:axId val="486480752"/>
      </c:barChart>
      <c:catAx>
        <c:axId val="48647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80752"/>
        <c:crosses val="autoZero"/>
        <c:auto val="1"/>
        <c:lblAlgn val="ctr"/>
        <c:lblOffset val="100"/>
        <c:noMultiLvlLbl val="0"/>
      </c:catAx>
      <c:valAx>
        <c:axId val="486480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(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全国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vs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首都圏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１㎡当たり購入価額'!$BD$6:$CP$6</c:f>
              <c:numCache>
                <c:formatCode>0%</c:formatCode>
                <c:ptCount val="39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１㎡当たり購入価額'!$BD$8:$CP$8</c:f>
              <c:numCache>
                <c:formatCode>0%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2.3854961832061068E-4</c:v>
                </c:pt>
                <c:pt idx="3">
                  <c:v>0</c:v>
                </c:pt>
                <c:pt idx="4">
                  <c:v>0</c:v>
                </c:pt>
                <c:pt idx="5">
                  <c:v>9.5419847328244271E-4</c:v>
                </c:pt>
                <c:pt idx="6">
                  <c:v>1.9083969465648854E-3</c:v>
                </c:pt>
                <c:pt idx="7">
                  <c:v>1.6698473282442748E-3</c:v>
                </c:pt>
                <c:pt idx="8">
                  <c:v>3.3396946564885495E-3</c:v>
                </c:pt>
                <c:pt idx="9">
                  <c:v>1.1927480916030535E-2</c:v>
                </c:pt>
                <c:pt idx="10">
                  <c:v>1.6221374045801526E-2</c:v>
                </c:pt>
                <c:pt idx="11">
                  <c:v>1.9083969465648856E-2</c:v>
                </c:pt>
                <c:pt idx="12">
                  <c:v>2.5763358778625955E-2</c:v>
                </c:pt>
                <c:pt idx="13">
                  <c:v>2.8864503816793893E-2</c:v>
                </c:pt>
                <c:pt idx="14">
                  <c:v>2.3377862595419848E-2</c:v>
                </c:pt>
                <c:pt idx="15">
                  <c:v>2.3377862595419848E-2</c:v>
                </c:pt>
                <c:pt idx="16">
                  <c:v>3.125E-2</c:v>
                </c:pt>
                <c:pt idx="17">
                  <c:v>3.1488549618320608E-2</c:v>
                </c:pt>
                <c:pt idx="18">
                  <c:v>3.0295801526717556E-2</c:v>
                </c:pt>
                <c:pt idx="19">
                  <c:v>3.4589694656488548E-2</c:v>
                </c:pt>
                <c:pt idx="20">
                  <c:v>3.4351145038167941E-2</c:v>
                </c:pt>
                <c:pt idx="21">
                  <c:v>3.5305343511450385E-2</c:v>
                </c:pt>
                <c:pt idx="22">
                  <c:v>3.4589694656488548E-2</c:v>
                </c:pt>
                <c:pt idx="23">
                  <c:v>3.2919847328244274E-2</c:v>
                </c:pt>
                <c:pt idx="24">
                  <c:v>3.0295801526717556E-2</c:v>
                </c:pt>
                <c:pt idx="25">
                  <c:v>3.1488549618320608E-2</c:v>
                </c:pt>
                <c:pt idx="26">
                  <c:v>2.9818702290076337E-2</c:v>
                </c:pt>
                <c:pt idx="27">
                  <c:v>3.6020992366412215E-2</c:v>
                </c:pt>
                <c:pt idx="28">
                  <c:v>3.0534351145038167E-2</c:v>
                </c:pt>
                <c:pt idx="29">
                  <c:v>2.7910305343511452E-2</c:v>
                </c:pt>
                <c:pt idx="30">
                  <c:v>2.6956106870229007E-2</c:v>
                </c:pt>
                <c:pt idx="31">
                  <c:v>2.3139312977099237E-2</c:v>
                </c:pt>
                <c:pt idx="32">
                  <c:v>2.2662213740458015E-2</c:v>
                </c:pt>
                <c:pt idx="33">
                  <c:v>1.9561068702290078E-2</c:v>
                </c:pt>
                <c:pt idx="34">
                  <c:v>2.1469465648854963E-2</c:v>
                </c:pt>
                <c:pt idx="35">
                  <c:v>1.7414122137404581E-2</c:v>
                </c:pt>
                <c:pt idx="36">
                  <c:v>1.78912213740458E-2</c:v>
                </c:pt>
                <c:pt idx="37">
                  <c:v>1.6221374045801526E-2</c:v>
                </c:pt>
                <c:pt idx="38">
                  <c:v>2.0276717557251907E-2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69776"/>
        <c:axId val="486470952"/>
      </c:barChart>
      <c:catAx>
        <c:axId val="48646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70952"/>
        <c:crosses val="autoZero"/>
        <c:auto val="1"/>
        <c:lblAlgn val="ctr"/>
        <c:lblOffset val="100"/>
        <c:noMultiLvlLbl val="0"/>
      </c:catAx>
      <c:valAx>
        <c:axId val="486470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6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(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全国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vs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近畿圏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１㎡当たり購入価額'!$BD$6:$CP$6</c:f>
              <c:numCache>
                <c:formatCode>0%</c:formatCode>
                <c:ptCount val="39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１㎡当たり購入価額'!$BD$9:$CP$9</c:f>
              <c:numCache>
                <c:formatCode>0%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1.5159171298635675E-3</c:v>
                </c:pt>
                <c:pt idx="6">
                  <c:v>4.5477513895907026E-3</c:v>
                </c:pt>
                <c:pt idx="7">
                  <c:v>1.1622031328954016E-2</c:v>
                </c:pt>
                <c:pt idx="8">
                  <c:v>1.3137948458817585E-2</c:v>
                </c:pt>
                <c:pt idx="9">
                  <c:v>3.0318342597271349E-2</c:v>
                </c:pt>
                <c:pt idx="10">
                  <c:v>5.3562405255179385E-2</c:v>
                </c:pt>
                <c:pt idx="11">
                  <c:v>6.3668519454269837E-2</c:v>
                </c:pt>
                <c:pt idx="12">
                  <c:v>7.6301162203132891E-2</c:v>
                </c:pt>
                <c:pt idx="13">
                  <c:v>7.7311773623041938E-2</c:v>
                </c:pt>
                <c:pt idx="14">
                  <c:v>6.6700353713996963E-2</c:v>
                </c:pt>
                <c:pt idx="15">
                  <c:v>7.6806467913087415E-2</c:v>
                </c:pt>
                <c:pt idx="16">
                  <c:v>7.3269327943405765E-2</c:v>
                </c:pt>
                <c:pt idx="17">
                  <c:v>6.114199090449722E-2</c:v>
                </c:pt>
                <c:pt idx="18">
                  <c:v>5.0025265285497729E-2</c:v>
                </c:pt>
                <c:pt idx="19">
                  <c:v>4.4972208185952503E-2</c:v>
                </c:pt>
                <c:pt idx="20">
                  <c:v>3.3855482566953005E-2</c:v>
                </c:pt>
                <c:pt idx="21">
                  <c:v>3.4360788276907528E-2</c:v>
                </c:pt>
                <c:pt idx="22">
                  <c:v>2.4759979787771603E-2</c:v>
                </c:pt>
                <c:pt idx="23">
                  <c:v>3.1834259727134918E-2</c:v>
                </c:pt>
                <c:pt idx="24">
                  <c:v>2.1728145528044467E-2</c:v>
                </c:pt>
                <c:pt idx="25">
                  <c:v>1.8191005558362811E-2</c:v>
                </c:pt>
                <c:pt idx="26">
                  <c:v>1.6675088428499241E-2</c:v>
                </c:pt>
                <c:pt idx="27">
                  <c:v>1.2632642748863061E-2</c:v>
                </c:pt>
                <c:pt idx="28">
                  <c:v>1.2632642748863061E-2</c:v>
                </c:pt>
                <c:pt idx="29">
                  <c:v>1.5664477008590198E-2</c:v>
                </c:pt>
                <c:pt idx="30">
                  <c:v>1.0611419909044972E-2</c:v>
                </c:pt>
                <c:pt idx="31">
                  <c:v>7.5795856493178371E-3</c:v>
                </c:pt>
                <c:pt idx="32">
                  <c:v>6.5689742294087923E-3</c:v>
                </c:pt>
                <c:pt idx="33">
                  <c:v>6.5689742294087923E-3</c:v>
                </c:pt>
                <c:pt idx="34">
                  <c:v>7.5795856493178371E-3</c:v>
                </c:pt>
                <c:pt idx="35">
                  <c:v>5.5583628094997475E-3</c:v>
                </c:pt>
                <c:pt idx="36">
                  <c:v>8.0848913592723604E-3</c:v>
                </c:pt>
                <c:pt idx="37">
                  <c:v>5.053057099545225E-3</c:v>
                </c:pt>
                <c:pt idx="38">
                  <c:v>4.5477513895907026E-3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74480"/>
        <c:axId val="486475264"/>
      </c:barChart>
      <c:catAx>
        <c:axId val="48647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75264"/>
        <c:crosses val="autoZero"/>
        <c:auto val="1"/>
        <c:lblAlgn val="ctr"/>
        <c:lblOffset val="100"/>
        <c:noMultiLvlLbl val="0"/>
      </c:catAx>
      <c:valAx>
        <c:axId val="486475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東海圏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１㎡当たり購入価額'!$BD$6:$CP$6</c:f>
              <c:numCache>
                <c:formatCode>0%</c:formatCode>
                <c:ptCount val="39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１㎡当たり購入価額'!$BD$10:$CP$10</c:f>
              <c:numCache>
                <c:formatCode>0%</c:formatCode>
                <c:ptCount val="39"/>
                <c:pt idx="0">
                  <c:v>0</c:v>
                </c:pt>
                <c:pt idx="1">
                  <c:v>9.5541401273885346E-3</c:v>
                </c:pt>
                <c:pt idx="2">
                  <c:v>3.1847133757961785E-3</c:v>
                </c:pt>
                <c:pt idx="3">
                  <c:v>0</c:v>
                </c:pt>
                <c:pt idx="4">
                  <c:v>0</c:v>
                </c:pt>
                <c:pt idx="5">
                  <c:v>1.2738853503184714E-2</c:v>
                </c:pt>
                <c:pt idx="6">
                  <c:v>3.1847133757961783E-2</c:v>
                </c:pt>
                <c:pt idx="7">
                  <c:v>3.8216560509554139E-2</c:v>
                </c:pt>
                <c:pt idx="8">
                  <c:v>2.5477707006369428E-2</c:v>
                </c:pt>
                <c:pt idx="9">
                  <c:v>6.0509554140127389E-2</c:v>
                </c:pt>
                <c:pt idx="10">
                  <c:v>4.1401273885350316E-2</c:v>
                </c:pt>
                <c:pt idx="11">
                  <c:v>4.1401273885350316E-2</c:v>
                </c:pt>
                <c:pt idx="12">
                  <c:v>5.7324840764331211E-2</c:v>
                </c:pt>
                <c:pt idx="13">
                  <c:v>6.0509554140127389E-2</c:v>
                </c:pt>
                <c:pt idx="14">
                  <c:v>4.1401273885350316E-2</c:v>
                </c:pt>
                <c:pt idx="15">
                  <c:v>5.0955414012738856E-2</c:v>
                </c:pt>
                <c:pt idx="16">
                  <c:v>6.6878980891719744E-2</c:v>
                </c:pt>
                <c:pt idx="17">
                  <c:v>6.0509554140127389E-2</c:v>
                </c:pt>
                <c:pt idx="18">
                  <c:v>4.4585987261146494E-2</c:v>
                </c:pt>
                <c:pt idx="19">
                  <c:v>6.0509554140127389E-2</c:v>
                </c:pt>
                <c:pt idx="20">
                  <c:v>4.7770700636942678E-2</c:v>
                </c:pt>
                <c:pt idx="21">
                  <c:v>6.0509554140127389E-2</c:v>
                </c:pt>
                <c:pt idx="22">
                  <c:v>4.4585987261146494E-2</c:v>
                </c:pt>
                <c:pt idx="23">
                  <c:v>1.9108280254777069E-2</c:v>
                </c:pt>
                <c:pt idx="24">
                  <c:v>2.8662420382165606E-2</c:v>
                </c:pt>
                <c:pt idx="25">
                  <c:v>1.5923566878980892E-2</c:v>
                </c:pt>
                <c:pt idx="26">
                  <c:v>1.5923566878980892E-2</c:v>
                </c:pt>
                <c:pt idx="27">
                  <c:v>1.5923566878980892E-2</c:v>
                </c:pt>
                <c:pt idx="28">
                  <c:v>0</c:v>
                </c:pt>
                <c:pt idx="29">
                  <c:v>6.369426751592357E-3</c:v>
                </c:pt>
                <c:pt idx="30">
                  <c:v>0</c:v>
                </c:pt>
                <c:pt idx="31">
                  <c:v>3.1847133757961785E-3</c:v>
                </c:pt>
                <c:pt idx="32">
                  <c:v>6.369426751592357E-3</c:v>
                </c:pt>
                <c:pt idx="33">
                  <c:v>0</c:v>
                </c:pt>
                <c:pt idx="34">
                  <c:v>3.1847133757961785E-3</c:v>
                </c:pt>
                <c:pt idx="35">
                  <c:v>1.5923566878980892E-2</c:v>
                </c:pt>
                <c:pt idx="36">
                  <c:v>3.1847133757961785E-3</c:v>
                </c:pt>
                <c:pt idx="37">
                  <c:v>3.1847133757961785E-3</c:v>
                </c:pt>
                <c:pt idx="38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76832"/>
        <c:axId val="486483496"/>
      </c:barChart>
      <c:catAx>
        <c:axId val="48647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83496"/>
        <c:crosses val="autoZero"/>
        <c:auto val="1"/>
        <c:lblAlgn val="ctr"/>
        <c:lblOffset val="100"/>
        <c:noMultiLvlLbl val="0"/>
      </c:catAx>
      <c:valAx>
        <c:axId val="4864834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7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年齢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en-US" sz="1400" b="1" i="0" u="none" strike="noStrike" cap="all" baseline="0">
                <a:effectLst/>
              </a:rPr>
              <a:t>神奈川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齢'!$R$6:$AA$6</c:f>
              <c:numCache>
                <c:formatCode>0%</c:formatCode>
                <c:ptCount val="10"/>
                <c:pt idx="0">
                  <c:v>1.1084214549624155E-2</c:v>
                </c:pt>
                <c:pt idx="1">
                  <c:v>9.0839597400942801E-2</c:v>
                </c:pt>
                <c:pt idx="2">
                  <c:v>0.18996050452286917</c:v>
                </c:pt>
                <c:pt idx="3">
                  <c:v>0.19391005223595362</c:v>
                </c:pt>
                <c:pt idx="4">
                  <c:v>0.15772709899350235</c:v>
                </c:pt>
                <c:pt idx="5">
                  <c:v>0.10625557395846605</c:v>
                </c:pt>
                <c:pt idx="6">
                  <c:v>8.0010192381195055E-2</c:v>
                </c:pt>
                <c:pt idx="7">
                  <c:v>6.44668110587336E-2</c:v>
                </c:pt>
                <c:pt idx="8">
                  <c:v>5.2363358389603772E-2</c:v>
                </c:pt>
                <c:pt idx="9">
                  <c:v>5.338259650910944E-2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齢'!$R$36:$AA$36</c:f>
              <c:numCache>
                <c:formatCode>0%</c:formatCode>
                <c:ptCount val="10"/>
                <c:pt idx="0">
                  <c:v>9.9457504520795662E-3</c:v>
                </c:pt>
                <c:pt idx="1">
                  <c:v>9.5840867992766726E-2</c:v>
                </c:pt>
                <c:pt idx="2">
                  <c:v>0.21790235081374321</c:v>
                </c:pt>
                <c:pt idx="3">
                  <c:v>0.19710669077757687</c:v>
                </c:pt>
                <c:pt idx="4">
                  <c:v>0.14737793851717904</c:v>
                </c:pt>
                <c:pt idx="5">
                  <c:v>8.6799276672694395E-2</c:v>
                </c:pt>
                <c:pt idx="6">
                  <c:v>9.1320072332730567E-2</c:v>
                </c:pt>
                <c:pt idx="7">
                  <c:v>4.8824593128390596E-2</c:v>
                </c:pt>
                <c:pt idx="8">
                  <c:v>4.1591320072332731E-2</c:v>
                </c:pt>
                <c:pt idx="9">
                  <c:v>6.3291139240506333E-2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0"/>
        <c:axId val="486674792"/>
        <c:axId val="486673224"/>
      </c:barChart>
      <c:catAx>
        <c:axId val="48667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3224"/>
        <c:crosses val="autoZero"/>
        <c:auto val="1"/>
        <c:lblAlgn val="ctr"/>
        <c:lblOffset val="100"/>
        <c:noMultiLvlLbl val="0"/>
      </c:catAx>
      <c:valAx>
        <c:axId val="486673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(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全国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vs</a:t>
            </a: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東京</a:t>
            </a:r>
            <a:r>
              <a:rPr lang="en-US" altLang="ja-JP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１㎡当たり購入価額'!$BD$6:$CP$6</c:f>
              <c:numCache>
                <c:formatCode>0%</c:formatCode>
                <c:ptCount val="39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１㎡当たり購入価額'!$BD$35:$CP$35</c:f>
              <c:numCache>
                <c:formatCode>0%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1.3280212483399733E-3</c:v>
                </c:pt>
                <c:pt idx="6">
                  <c:v>1.3280212483399733E-3</c:v>
                </c:pt>
                <c:pt idx="7">
                  <c:v>2.213368747233289E-3</c:v>
                </c:pt>
                <c:pt idx="8">
                  <c:v>3.0987162461266048E-3</c:v>
                </c:pt>
                <c:pt idx="9">
                  <c:v>3.9840637450199202E-3</c:v>
                </c:pt>
                <c:pt idx="10">
                  <c:v>8.8534749889331564E-4</c:v>
                </c:pt>
                <c:pt idx="11">
                  <c:v>2.6560424966799467E-3</c:v>
                </c:pt>
                <c:pt idx="12">
                  <c:v>7.0827799911465251E-3</c:v>
                </c:pt>
                <c:pt idx="13">
                  <c:v>9.2961487383798145E-3</c:v>
                </c:pt>
                <c:pt idx="14">
                  <c:v>1.3280212483399735E-2</c:v>
                </c:pt>
                <c:pt idx="15">
                  <c:v>1.1066843736166445E-2</c:v>
                </c:pt>
                <c:pt idx="16">
                  <c:v>1.6821602478972998E-2</c:v>
                </c:pt>
                <c:pt idx="17">
                  <c:v>1.7706949977866312E-2</c:v>
                </c:pt>
                <c:pt idx="18">
                  <c:v>1.5493581230633024E-2</c:v>
                </c:pt>
                <c:pt idx="19">
                  <c:v>1.6821602478972998E-2</c:v>
                </c:pt>
                <c:pt idx="20">
                  <c:v>1.8592297476759629E-2</c:v>
                </c:pt>
                <c:pt idx="21">
                  <c:v>2.4789729969012839E-2</c:v>
                </c:pt>
                <c:pt idx="22">
                  <c:v>2.7003098716246128E-2</c:v>
                </c:pt>
                <c:pt idx="23">
                  <c:v>2.9216467463479414E-2</c:v>
                </c:pt>
                <c:pt idx="24">
                  <c:v>3.054448871181939E-2</c:v>
                </c:pt>
                <c:pt idx="25">
                  <c:v>3.0987162461266048E-2</c:v>
                </c:pt>
                <c:pt idx="26">
                  <c:v>2.7003098716246128E-2</c:v>
                </c:pt>
                <c:pt idx="27">
                  <c:v>3.5413899955732624E-2</c:v>
                </c:pt>
                <c:pt idx="28">
                  <c:v>3.1872509960159362E-2</c:v>
                </c:pt>
                <c:pt idx="29">
                  <c:v>3.2757857459052679E-2</c:v>
                </c:pt>
                <c:pt idx="30">
                  <c:v>3.5413899955732624E-2</c:v>
                </c:pt>
                <c:pt idx="31">
                  <c:v>3.0987162461266048E-2</c:v>
                </c:pt>
                <c:pt idx="32">
                  <c:v>3.054448871181939E-2</c:v>
                </c:pt>
                <c:pt idx="33">
                  <c:v>2.2576361221779549E-2</c:v>
                </c:pt>
                <c:pt idx="34">
                  <c:v>2.6560424966799469E-2</c:v>
                </c:pt>
                <c:pt idx="35">
                  <c:v>2.3019034971226208E-2</c:v>
                </c:pt>
                <c:pt idx="36">
                  <c:v>2.036299247454626E-2</c:v>
                </c:pt>
                <c:pt idx="37">
                  <c:v>2.2133687472332891E-2</c:v>
                </c:pt>
                <c:pt idx="38">
                  <c:v>2.8773793714032759E-2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92904"/>
        <c:axId val="486485456"/>
      </c:barChart>
      <c:catAx>
        <c:axId val="48649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85456"/>
        <c:crosses val="autoZero"/>
        <c:auto val="1"/>
        <c:lblAlgn val="ctr"/>
        <c:lblOffset val="100"/>
        <c:noMultiLvlLbl val="0"/>
      </c:catAx>
      <c:valAx>
        <c:axId val="486485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9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神奈川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１㎡当たり購入価額'!$BD$6:$CP$6</c:f>
              <c:numCache>
                <c:formatCode>0%</c:formatCode>
                <c:ptCount val="39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１㎡当たり購入価額'!$BD$36:$CP$36</c:f>
              <c:numCache>
                <c:formatCode>0%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1.8083182640144665E-3</c:v>
                </c:pt>
                <c:pt idx="9">
                  <c:v>3.616636528028933E-3</c:v>
                </c:pt>
                <c:pt idx="10">
                  <c:v>1.9891500904159132E-2</c:v>
                </c:pt>
                <c:pt idx="11">
                  <c:v>1.7179023508137433E-2</c:v>
                </c:pt>
                <c:pt idx="12">
                  <c:v>1.3562386980108499E-2</c:v>
                </c:pt>
                <c:pt idx="13">
                  <c:v>2.5316455696202531E-2</c:v>
                </c:pt>
                <c:pt idx="14">
                  <c:v>2.2603978300180832E-2</c:v>
                </c:pt>
                <c:pt idx="15">
                  <c:v>3.1645569620253167E-2</c:v>
                </c:pt>
                <c:pt idx="16">
                  <c:v>4.2495479204339964E-2</c:v>
                </c:pt>
                <c:pt idx="17">
                  <c:v>4.6112115732368897E-2</c:v>
                </c:pt>
                <c:pt idx="18">
                  <c:v>4.2495479204339964E-2</c:v>
                </c:pt>
                <c:pt idx="19">
                  <c:v>4.9728752260397829E-2</c:v>
                </c:pt>
                <c:pt idx="20">
                  <c:v>5.0632911392405063E-2</c:v>
                </c:pt>
                <c:pt idx="21">
                  <c:v>5.1537070524412296E-2</c:v>
                </c:pt>
                <c:pt idx="22">
                  <c:v>5.5153707052441228E-2</c:v>
                </c:pt>
                <c:pt idx="23">
                  <c:v>4.7920433996383363E-2</c:v>
                </c:pt>
                <c:pt idx="24">
                  <c:v>2.8028933092224231E-2</c:v>
                </c:pt>
                <c:pt idx="25">
                  <c:v>3.5262206148282099E-2</c:v>
                </c:pt>
                <c:pt idx="26">
                  <c:v>4.1591320072332731E-2</c:v>
                </c:pt>
                <c:pt idx="27">
                  <c:v>4.7920433996383363E-2</c:v>
                </c:pt>
                <c:pt idx="28">
                  <c:v>4.3399638336347197E-2</c:v>
                </c:pt>
                <c:pt idx="29">
                  <c:v>3.1645569620253167E-2</c:v>
                </c:pt>
                <c:pt idx="30">
                  <c:v>1.9891500904159132E-2</c:v>
                </c:pt>
                <c:pt idx="31">
                  <c:v>1.8083182640144666E-2</c:v>
                </c:pt>
                <c:pt idx="32">
                  <c:v>1.7179023508137433E-2</c:v>
                </c:pt>
                <c:pt idx="33">
                  <c:v>2.5316455696202531E-2</c:v>
                </c:pt>
                <c:pt idx="34">
                  <c:v>2.2603978300180832E-2</c:v>
                </c:pt>
                <c:pt idx="35">
                  <c:v>1.8083182640144666E-2</c:v>
                </c:pt>
                <c:pt idx="36">
                  <c:v>2.5316455696202531E-2</c:v>
                </c:pt>
                <c:pt idx="37">
                  <c:v>1.62748643761302E-2</c:v>
                </c:pt>
                <c:pt idx="38">
                  <c:v>1.5370705244122965E-2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83888"/>
        <c:axId val="486486240"/>
      </c:barChart>
      <c:catAx>
        <c:axId val="48648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86240"/>
        <c:crosses val="autoZero"/>
        <c:auto val="1"/>
        <c:lblAlgn val="ctr"/>
        <c:lblOffset val="100"/>
        <c:noMultiLvlLbl val="0"/>
      </c:catAx>
      <c:valAx>
        <c:axId val="486486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8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ja-JP" sz="1400" b="1" i="0" u="none" strike="noStrike" cap="all" baseline="0">
                <a:effectLst/>
              </a:rPr>
              <a:t>大阪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１㎡当たり購入価額'!$BD$6:$CP$6</c:f>
              <c:numCache>
                <c:formatCode>0%</c:formatCode>
                <c:ptCount val="39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１㎡当たり購入価額'!$BD$45:$CP$45</c:f>
              <c:numCache>
                <c:formatCode>0%</c:formatCode>
                <c:ptCount val="39"/>
                <c:pt idx="0">
                  <c:v>0</c:v>
                </c:pt>
                <c:pt idx="1">
                  <c:v>1.2396694214876033E-2</c:v>
                </c:pt>
                <c:pt idx="2">
                  <c:v>4.1322314049586778E-3</c:v>
                </c:pt>
                <c:pt idx="3">
                  <c:v>0</c:v>
                </c:pt>
                <c:pt idx="4">
                  <c:v>0</c:v>
                </c:pt>
                <c:pt idx="5">
                  <c:v>4.1322314049586778E-3</c:v>
                </c:pt>
                <c:pt idx="6">
                  <c:v>2.0661157024793389E-2</c:v>
                </c:pt>
                <c:pt idx="7">
                  <c:v>2.4793388429752067E-2</c:v>
                </c:pt>
                <c:pt idx="8">
                  <c:v>1.6528925619834711E-2</c:v>
                </c:pt>
                <c:pt idx="9">
                  <c:v>4.9586776859504134E-2</c:v>
                </c:pt>
                <c:pt idx="10">
                  <c:v>4.5454545454545456E-2</c:v>
                </c:pt>
                <c:pt idx="11">
                  <c:v>2.8925619834710745E-2</c:v>
                </c:pt>
                <c:pt idx="12">
                  <c:v>5.3719008264462811E-2</c:v>
                </c:pt>
                <c:pt idx="13">
                  <c:v>5.7851239669421489E-2</c:v>
                </c:pt>
                <c:pt idx="14">
                  <c:v>3.71900826446281E-2</c:v>
                </c:pt>
                <c:pt idx="15">
                  <c:v>4.9586776859504134E-2</c:v>
                </c:pt>
                <c:pt idx="16">
                  <c:v>7.8512396694214878E-2</c:v>
                </c:pt>
                <c:pt idx="17">
                  <c:v>5.3719008264462811E-2</c:v>
                </c:pt>
                <c:pt idx="18">
                  <c:v>4.5454545454545456E-2</c:v>
                </c:pt>
                <c:pt idx="19">
                  <c:v>7.0247933884297523E-2</c:v>
                </c:pt>
                <c:pt idx="20">
                  <c:v>6.1983471074380167E-2</c:v>
                </c:pt>
                <c:pt idx="21">
                  <c:v>7.0247933884297523E-2</c:v>
                </c:pt>
                <c:pt idx="22">
                  <c:v>4.9586776859504134E-2</c:v>
                </c:pt>
                <c:pt idx="23">
                  <c:v>2.4793388429752067E-2</c:v>
                </c:pt>
                <c:pt idx="24">
                  <c:v>2.8925619834710745E-2</c:v>
                </c:pt>
                <c:pt idx="25">
                  <c:v>2.0661157024793389E-2</c:v>
                </c:pt>
                <c:pt idx="26">
                  <c:v>1.6528925619834711E-2</c:v>
                </c:pt>
                <c:pt idx="27">
                  <c:v>2.0661157024793389E-2</c:v>
                </c:pt>
                <c:pt idx="28">
                  <c:v>0</c:v>
                </c:pt>
                <c:pt idx="29">
                  <c:v>8.2644628099173556E-3</c:v>
                </c:pt>
                <c:pt idx="30">
                  <c:v>0</c:v>
                </c:pt>
                <c:pt idx="31">
                  <c:v>4.1322314049586778E-3</c:v>
                </c:pt>
                <c:pt idx="32">
                  <c:v>8.2644628099173556E-3</c:v>
                </c:pt>
                <c:pt idx="33">
                  <c:v>0</c:v>
                </c:pt>
                <c:pt idx="34">
                  <c:v>4.1322314049586778E-3</c:v>
                </c:pt>
                <c:pt idx="35">
                  <c:v>2.0661157024793389E-2</c:v>
                </c:pt>
                <c:pt idx="36">
                  <c:v>4.1322314049586778E-3</c:v>
                </c:pt>
                <c:pt idx="37">
                  <c:v>4.1322314049586778E-3</c:v>
                </c:pt>
                <c:pt idx="38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85064"/>
        <c:axId val="486482320"/>
      </c:barChart>
      <c:catAx>
        <c:axId val="48648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82320"/>
        <c:crosses val="autoZero"/>
        <c:auto val="1"/>
        <c:lblAlgn val="ctr"/>
        <c:lblOffset val="100"/>
        <c:noMultiLvlLbl val="0"/>
      </c:catAx>
      <c:valAx>
        <c:axId val="486482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8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１㎡当たり購入価額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en-US" sz="1400" b="1" i="0" u="none" strike="noStrike" cap="all" baseline="0">
                <a:effectLst/>
              </a:rPr>
              <a:t>兵庫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１㎡当たり購入価額'!$BD$6:$CP$6</c:f>
              <c:numCache>
                <c:formatCode>0%</c:formatCode>
                <c:ptCount val="39"/>
                <c:pt idx="0">
                  <c:v>0</c:v>
                </c:pt>
                <c:pt idx="1">
                  <c:v>3.8221429481462608E-4</c:v>
                </c:pt>
                <c:pt idx="2">
                  <c:v>5.0961905975283473E-4</c:v>
                </c:pt>
                <c:pt idx="3">
                  <c:v>1.2740476493820869E-3</c:v>
                </c:pt>
                <c:pt idx="4">
                  <c:v>4.8413810676519306E-3</c:v>
                </c:pt>
                <c:pt idx="5">
                  <c:v>1.1976047904191617E-2</c:v>
                </c:pt>
                <c:pt idx="6">
                  <c:v>1.6944833736781757E-2</c:v>
                </c:pt>
                <c:pt idx="7">
                  <c:v>2.1149190979742643E-2</c:v>
                </c:pt>
                <c:pt idx="8">
                  <c:v>2.1531405274557269E-2</c:v>
                </c:pt>
                <c:pt idx="9">
                  <c:v>3.5163715122945596E-2</c:v>
                </c:pt>
                <c:pt idx="10">
                  <c:v>3.8221429481462607E-2</c:v>
                </c:pt>
                <c:pt idx="11">
                  <c:v>4.0642120015288573E-2</c:v>
                </c:pt>
                <c:pt idx="12">
                  <c:v>4.6502739202446172E-2</c:v>
                </c:pt>
                <c:pt idx="13">
                  <c:v>4.6884953497260795E-2</c:v>
                </c:pt>
                <c:pt idx="14">
                  <c:v>3.860364377627723E-2</c:v>
                </c:pt>
                <c:pt idx="15">
                  <c:v>4.0387310485412158E-2</c:v>
                </c:pt>
                <c:pt idx="16">
                  <c:v>4.1788762899732448E-2</c:v>
                </c:pt>
                <c:pt idx="17">
                  <c:v>3.898585807109186E-2</c:v>
                </c:pt>
                <c:pt idx="18">
                  <c:v>3.3380048413810676E-2</c:v>
                </c:pt>
                <c:pt idx="19">
                  <c:v>3.6437762772327686E-2</c:v>
                </c:pt>
                <c:pt idx="20">
                  <c:v>3.1596381704675755E-2</c:v>
                </c:pt>
                <c:pt idx="21">
                  <c:v>3.1214167409861129E-2</c:v>
                </c:pt>
                <c:pt idx="22">
                  <c:v>2.8538667346158748E-2</c:v>
                </c:pt>
                <c:pt idx="23">
                  <c:v>2.7901643521467703E-2</c:v>
                </c:pt>
                <c:pt idx="24">
                  <c:v>2.4589119633074277E-2</c:v>
                </c:pt>
                <c:pt idx="25">
                  <c:v>2.3697286278506816E-2</c:v>
                </c:pt>
                <c:pt idx="26">
                  <c:v>2.2041024334310103E-2</c:v>
                </c:pt>
                <c:pt idx="27">
                  <c:v>2.3824691043445024E-2</c:v>
                </c:pt>
                <c:pt idx="28">
                  <c:v>2.0257357625175183E-2</c:v>
                </c:pt>
                <c:pt idx="29">
                  <c:v>1.949292903554593E-2</c:v>
                </c:pt>
                <c:pt idx="30">
                  <c:v>1.7454452796534591E-2</c:v>
                </c:pt>
                <c:pt idx="31">
                  <c:v>1.4778952732832208E-2</c:v>
                </c:pt>
                <c:pt idx="32">
                  <c:v>1.4396738438017581E-2</c:v>
                </c:pt>
                <c:pt idx="33">
                  <c:v>1.2358262199006242E-2</c:v>
                </c:pt>
                <c:pt idx="34">
                  <c:v>1.3504905083450121E-2</c:v>
                </c:pt>
                <c:pt idx="35">
                  <c:v>1.1339024079500574E-2</c:v>
                </c:pt>
                <c:pt idx="36">
                  <c:v>1.1721238374315199E-2</c:v>
                </c:pt>
                <c:pt idx="37">
                  <c:v>1.0319785959994904E-2</c:v>
                </c:pt>
                <c:pt idx="38">
                  <c:v>1.1976047904191617E-2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'第15表　１㎡当たり購入価額'!$I$3:$AV$3</c:f>
              <c:strCache>
                <c:ptCount val="40"/>
                <c:pt idx="0">
                  <c:v>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64</c:v>
                </c:pt>
                <c:pt idx="22">
                  <c:v>66</c:v>
                </c:pt>
                <c:pt idx="23">
                  <c:v>68</c:v>
                </c:pt>
                <c:pt idx="24">
                  <c:v>70</c:v>
                </c:pt>
                <c:pt idx="25">
                  <c:v>72</c:v>
                </c:pt>
                <c:pt idx="26">
                  <c:v>74</c:v>
                </c:pt>
                <c:pt idx="27">
                  <c:v>76</c:v>
                </c:pt>
                <c:pt idx="28">
                  <c:v>78</c:v>
                </c:pt>
                <c:pt idx="29">
                  <c:v>80</c:v>
                </c:pt>
                <c:pt idx="30">
                  <c:v>82</c:v>
                </c:pt>
                <c:pt idx="31">
                  <c:v>84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100万円
以上</c:v>
                </c:pt>
              </c:strCache>
            </c:strRef>
          </c:cat>
          <c:val>
            <c:numRef>
              <c:f>'第15表　１㎡当たり購入価額'!$BD$46:$CP$46</c:f>
              <c:numCache>
                <c:formatCode>0%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5.2631578947368418E-2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5.2631578947368418E-2</c:v>
                </c:pt>
                <c:pt idx="12">
                  <c:v>5.2631578947368418E-2</c:v>
                </c:pt>
                <c:pt idx="13">
                  <c:v>5.2631578947368418E-2</c:v>
                </c:pt>
                <c:pt idx="14">
                  <c:v>0</c:v>
                </c:pt>
                <c:pt idx="15">
                  <c:v>0.15789473684210525</c:v>
                </c:pt>
                <c:pt idx="16">
                  <c:v>5.2631578947368418E-2</c:v>
                </c:pt>
                <c:pt idx="17">
                  <c:v>0.21052631578947367</c:v>
                </c:pt>
                <c:pt idx="18">
                  <c:v>0.10526315789473684</c:v>
                </c:pt>
                <c:pt idx="19">
                  <c:v>0.10526315789473684</c:v>
                </c:pt>
                <c:pt idx="20">
                  <c:v>0</c:v>
                </c:pt>
                <c:pt idx="21">
                  <c:v>0</c:v>
                </c:pt>
                <c:pt idx="22">
                  <c:v>0.10526315789473684</c:v>
                </c:pt>
                <c:pt idx="23">
                  <c:v>0</c:v>
                </c:pt>
                <c:pt idx="24">
                  <c:v>5.2631578947368418E-2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94472"/>
        <c:axId val="486493296"/>
      </c:barChart>
      <c:catAx>
        <c:axId val="48649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493296"/>
        <c:crosses val="autoZero"/>
        <c:auto val="1"/>
        <c:lblAlgn val="ctr"/>
        <c:lblOffset val="100"/>
        <c:noMultiLvlLbl val="0"/>
      </c:catAx>
      <c:valAx>
        <c:axId val="486493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9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100"/>
              <a:t>購入価額の年収倍率（購入価額／世帯年収）</a:t>
            </a:r>
            <a:endParaRPr lang="ja-JP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購入価額の年収倍率（購入価額÷世帯年収）'!$I$3:$Z$3</c:f>
              <c:strCache>
                <c:ptCount val="18"/>
                <c:pt idx="0">
                  <c:v>2.5</c:v>
                </c:pt>
                <c:pt idx="1">
                  <c:v>3.0</c:v>
                </c:pt>
                <c:pt idx="2">
                  <c:v>3.5</c:v>
                </c:pt>
                <c:pt idx="3">
                  <c:v>4.0</c:v>
                </c:pt>
                <c:pt idx="4">
                  <c:v>4.5</c:v>
                </c:pt>
                <c:pt idx="5">
                  <c:v>5.0</c:v>
                </c:pt>
                <c:pt idx="6">
                  <c:v>5.5</c:v>
                </c:pt>
                <c:pt idx="7">
                  <c:v>6.0</c:v>
                </c:pt>
                <c:pt idx="8">
                  <c:v>6.5</c:v>
                </c:pt>
                <c:pt idx="9">
                  <c:v>7.0</c:v>
                </c:pt>
                <c:pt idx="10">
                  <c:v>7.5</c:v>
                </c:pt>
                <c:pt idx="11">
                  <c:v>8.0</c:v>
                </c:pt>
                <c:pt idx="12">
                  <c:v>8.5</c:v>
                </c:pt>
                <c:pt idx="13">
                  <c:v>9.0</c:v>
                </c:pt>
                <c:pt idx="14">
                  <c:v>9.5</c:v>
                </c:pt>
                <c:pt idx="15">
                  <c:v>10.0</c:v>
                </c:pt>
                <c:pt idx="16">
                  <c:v>10.5</c:v>
                </c:pt>
                <c:pt idx="17">
                  <c:v>11.0
倍</c:v>
                </c:pt>
              </c:strCache>
            </c:strRef>
          </c:cat>
          <c:val>
            <c:numRef>
              <c:f>'第14表　購入価額の年収倍率（購入価額÷世帯年収）'!$I$6:$Z$6</c:f>
              <c:numCache>
                <c:formatCode>#,##0_);[Red]\(#,##0\)</c:formatCode>
                <c:ptCount val="18"/>
                <c:pt idx="0">
                  <c:v>179</c:v>
                </c:pt>
                <c:pt idx="1">
                  <c:v>246</c:v>
                </c:pt>
                <c:pt idx="2">
                  <c:v>366</c:v>
                </c:pt>
                <c:pt idx="3">
                  <c:v>451</c:v>
                </c:pt>
                <c:pt idx="4">
                  <c:v>569</c:v>
                </c:pt>
                <c:pt idx="5">
                  <c:v>557</c:v>
                </c:pt>
                <c:pt idx="6">
                  <c:v>606</c:v>
                </c:pt>
                <c:pt idx="7">
                  <c:v>570</c:v>
                </c:pt>
                <c:pt idx="8">
                  <c:v>577</c:v>
                </c:pt>
                <c:pt idx="9">
                  <c:v>554</c:v>
                </c:pt>
                <c:pt idx="10">
                  <c:v>551</c:v>
                </c:pt>
                <c:pt idx="11">
                  <c:v>545</c:v>
                </c:pt>
                <c:pt idx="12">
                  <c:v>445</c:v>
                </c:pt>
                <c:pt idx="13">
                  <c:v>373</c:v>
                </c:pt>
                <c:pt idx="14">
                  <c:v>267</c:v>
                </c:pt>
                <c:pt idx="15">
                  <c:v>149</c:v>
                </c:pt>
                <c:pt idx="16">
                  <c:v>121</c:v>
                </c:pt>
                <c:pt idx="17">
                  <c:v>486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728104"/>
        <c:axId val="486726144"/>
      </c:barChart>
      <c:catAx>
        <c:axId val="48672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6144"/>
        <c:crosses val="autoZero"/>
        <c:auto val="1"/>
        <c:lblAlgn val="ctr"/>
        <c:lblOffset val="100"/>
        <c:noMultiLvlLbl val="0"/>
      </c:catAx>
      <c:valAx>
        <c:axId val="486726144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100"/>
              <a:t>購入価額の年収倍率（購入価額／世帯年収）</a:t>
            </a:r>
            <a:r>
              <a:rPr lang="en-US" altLang="ja-JP" sz="1100"/>
              <a:t>(</a:t>
            </a:r>
            <a:r>
              <a:rPr lang="ja-JP" altLang="en-US" sz="1100"/>
              <a:t>全国</a:t>
            </a:r>
            <a:r>
              <a:rPr lang="en-US" altLang="ja-JP" sz="1100"/>
              <a:t>vs</a:t>
            </a:r>
            <a:r>
              <a:rPr lang="ja-JP" altLang="en-US" sz="1100"/>
              <a:t>首都圏</a:t>
            </a:r>
            <a:r>
              <a:rPr lang="en-US" altLang="ja-JP" sz="1100"/>
              <a:t>)</a:t>
            </a:r>
            <a:endParaRPr lang="ja-JP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購入価額の年収倍率（購入価額÷世帯年収）'!$AD$6:$AY$6</c:f>
              <c:numCache>
                <c:formatCode>0%</c:formatCode>
                <c:ptCount val="22"/>
                <c:pt idx="0">
                  <c:v>1.5288571792585043E-3</c:v>
                </c:pt>
                <c:pt idx="1">
                  <c:v>4.0769524780226779E-3</c:v>
                </c:pt>
                <c:pt idx="2">
                  <c:v>9.9375716651802781E-3</c:v>
                </c:pt>
                <c:pt idx="3">
                  <c:v>1.4651547967893998E-2</c:v>
                </c:pt>
                <c:pt idx="4">
                  <c:v>2.2805452923939356E-2</c:v>
                </c:pt>
                <c:pt idx="5">
                  <c:v>3.134157217479934E-2</c:v>
                </c:pt>
                <c:pt idx="6">
                  <c:v>4.663014396738438E-2</c:v>
                </c:pt>
                <c:pt idx="7">
                  <c:v>5.7459548987132118E-2</c:v>
                </c:pt>
                <c:pt idx="8">
                  <c:v>7.249331124984075E-2</c:v>
                </c:pt>
                <c:pt idx="9">
                  <c:v>7.0964454070582245E-2</c:v>
                </c:pt>
                <c:pt idx="10">
                  <c:v>7.720728755255446E-2</c:v>
                </c:pt>
                <c:pt idx="11">
                  <c:v>7.2620716014778958E-2</c:v>
                </c:pt>
                <c:pt idx="12">
                  <c:v>7.3512549369346411E-2</c:v>
                </c:pt>
                <c:pt idx="13">
                  <c:v>7.0582239775767608E-2</c:v>
                </c:pt>
                <c:pt idx="14">
                  <c:v>7.0200025480952985E-2</c:v>
                </c:pt>
                <c:pt idx="15">
                  <c:v>6.9435596891323739E-2</c:v>
                </c:pt>
                <c:pt idx="16">
                  <c:v>5.6695120397502866E-2</c:v>
                </c:pt>
                <c:pt idx="17">
                  <c:v>4.752197732195184E-2</c:v>
                </c:pt>
                <c:pt idx="18">
                  <c:v>3.4017072238501721E-2</c:v>
                </c:pt>
                <c:pt idx="19">
                  <c:v>1.8983309975793096E-2</c:v>
                </c:pt>
                <c:pt idx="20">
                  <c:v>1.5415976557523251E-2</c:v>
                </c:pt>
                <c:pt idx="21">
                  <c:v>6.191871575996942E-2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購入価額の年収倍率（購入価額÷世帯年収）'!$AD$8:$AY$8</c:f>
              <c:numCache>
                <c:formatCode>0%</c:formatCode>
                <c:ptCount val="22"/>
                <c:pt idx="0">
                  <c:v>1.1927480916030535E-3</c:v>
                </c:pt>
                <c:pt idx="1">
                  <c:v>2.6240458015267176E-3</c:v>
                </c:pt>
                <c:pt idx="2">
                  <c:v>7.3950381679389315E-3</c:v>
                </c:pt>
                <c:pt idx="3">
                  <c:v>1.0019083969465648E-2</c:v>
                </c:pt>
                <c:pt idx="4">
                  <c:v>1.4551526717557252E-2</c:v>
                </c:pt>
                <c:pt idx="5">
                  <c:v>1.9561068702290078E-2</c:v>
                </c:pt>
                <c:pt idx="6">
                  <c:v>3.1727099236641222E-2</c:v>
                </c:pt>
                <c:pt idx="7">
                  <c:v>4.9379770992366415E-2</c:v>
                </c:pt>
                <c:pt idx="8">
                  <c:v>6.1068702290076333E-2</c:v>
                </c:pt>
                <c:pt idx="9">
                  <c:v>6.6555343511450385E-2</c:v>
                </c:pt>
                <c:pt idx="10">
                  <c:v>7.7767175572519082E-2</c:v>
                </c:pt>
                <c:pt idx="11">
                  <c:v>7.4904580152671763E-2</c:v>
                </c:pt>
                <c:pt idx="12">
                  <c:v>7.7290076335877866E-2</c:v>
                </c:pt>
                <c:pt idx="13">
                  <c:v>6.9895038167938933E-2</c:v>
                </c:pt>
                <c:pt idx="14">
                  <c:v>7.5620229007633585E-2</c:v>
                </c:pt>
                <c:pt idx="15">
                  <c:v>7.9437022900763363E-2</c:v>
                </c:pt>
                <c:pt idx="16">
                  <c:v>6.5839694656488548E-2</c:v>
                </c:pt>
                <c:pt idx="17">
                  <c:v>5.7490458015267178E-2</c:v>
                </c:pt>
                <c:pt idx="18">
                  <c:v>4.5085877862595422E-2</c:v>
                </c:pt>
                <c:pt idx="19">
                  <c:v>2.1469465648854963E-2</c:v>
                </c:pt>
                <c:pt idx="20">
                  <c:v>1.8368320610687022E-2</c:v>
                </c:pt>
                <c:pt idx="21">
                  <c:v>7.2757633587786266E-2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26928"/>
        <c:axId val="486731632"/>
      </c:barChart>
      <c:catAx>
        <c:axId val="48672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1632"/>
        <c:crosses val="autoZero"/>
        <c:auto val="1"/>
        <c:lblAlgn val="ctr"/>
        <c:lblOffset val="100"/>
        <c:noMultiLvlLbl val="0"/>
      </c:catAx>
      <c:valAx>
        <c:axId val="486731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100"/>
              <a:t>購入価額の年収倍率（購入価額／世帯年収）</a:t>
            </a:r>
            <a:r>
              <a:rPr lang="en-US" altLang="ja-JP" sz="1100"/>
              <a:t>(</a:t>
            </a:r>
            <a:r>
              <a:rPr lang="ja-JP" altLang="en-US" sz="1100"/>
              <a:t>全国</a:t>
            </a:r>
            <a:r>
              <a:rPr lang="en-US" altLang="ja-JP" sz="1100"/>
              <a:t>vs</a:t>
            </a:r>
            <a:r>
              <a:rPr lang="ja-JP" altLang="en-US" sz="1100"/>
              <a:t>近畿圏</a:t>
            </a:r>
            <a:r>
              <a:rPr lang="en-US" altLang="ja-JP" sz="1100"/>
              <a:t>)</a:t>
            </a:r>
            <a:endParaRPr lang="ja-JP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購入価額の年収倍率（購入価額÷世帯年収）'!$AD$6:$AY$6</c:f>
              <c:numCache>
                <c:formatCode>0%</c:formatCode>
                <c:ptCount val="22"/>
                <c:pt idx="0">
                  <c:v>1.5288571792585043E-3</c:v>
                </c:pt>
                <c:pt idx="1">
                  <c:v>4.0769524780226779E-3</c:v>
                </c:pt>
                <c:pt idx="2">
                  <c:v>9.9375716651802781E-3</c:v>
                </c:pt>
                <c:pt idx="3">
                  <c:v>1.4651547967893998E-2</c:v>
                </c:pt>
                <c:pt idx="4">
                  <c:v>2.2805452923939356E-2</c:v>
                </c:pt>
                <c:pt idx="5">
                  <c:v>3.134157217479934E-2</c:v>
                </c:pt>
                <c:pt idx="6">
                  <c:v>4.663014396738438E-2</c:v>
                </c:pt>
                <c:pt idx="7">
                  <c:v>5.7459548987132118E-2</c:v>
                </c:pt>
                <c:pt idx="8">
                  <c:v>7.249331124984075E-2</c:v>
                </c:pt>
                <c:pt idx="9">
                  <c:v>7.0964454070582245E-2</c:v>
                </c:pt>
                <c:pt idx="10">
                  <c:v>7.720728755255446E-2</c:v>
                </c:pt>
                <c:pt idx="11">
                  <c:v>7.2620716014778958E-2</c:v>
                </c:pt>
                <c:pt idx="12">
                  <c:v>7.3512549369346411E-2</c:v>
                </c:pt>
                <c:pt idx="13">
                  <c:v>7.0582239775767608E-2</c:v>
                </c:pt>
                <c:pt idx="14">
                  <c:v>7.0200025480952985E-2</c:v>
                </c:pt>
                <c:pt idx="15">
                  <c:v>6.9435596891323739E-2</c:v>
                </c:pt>
                <c:pt idx="16">
                  <c:v>5.6695120397502866E-2</c:v>
                </c:pt>
                <c:pt idx="17">
                  <c:v>4.752197732195184E-2</c:v>
                </c:pt>
                <c:pt idx="18">
                  <c:v>3.4017072238501721E-2</c:v>
                </c:pt>
                <c:pt idx="19">
                  <c:v>1.8983309975793096E-2</c:v>
                </c:pt>
                <c:pt idx="20">
                  <c:v>1.5415976557523251E-2</c:v>
                </c:pt>
                <c:pt idx="21">
                  <c:v>6.191871575996942E-2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購入価額の年収倍率（購入価額÷世帯年収）'!$AD$9:$AY$9</c:f>
              <c:numCache>
                <c:formatCode>0%</c:formatCode>
                <c:ptCount val="22"/>
                <c:pt idx="0">
                  <c:v>1.5159171298635675E-3</c:v>
                </c:pt>
                <c:pt idx="1">
                  <c:v>2.0212228398180901E-3</c:v>
                </c:pt>
                <c:pt idx="2">
                  <c:v>9.0955027791814053E-3</c:v>
                </c:pt>
                <c:pt idx="3">
                  <c:v>1.4653865588681153E-2</c:v>
                </c:pt>
                <c:pt idx="4">
                  <c:v>2.425467407781708E-2</c:v>
                </c:pt>
                <c:pt idx="5">
                  <c:v>3.6382011116725621E-2</c:v>
                </c:pt>
                <c:pt idx="6">
                  <c:v>4.446690247599798E-2</c:v>
                </c:pt>
                <c:pt idx="7">
                  <c:v>5.3562405255179385E-2</c:v>
                </c:pt>
                <c:pt idx="8">
                  <c:v>7.7817079332996461E-2</c:v>
                </c:pt>
                <c:pt idx="9">
                  <c:v>7.2258716523496719E-2</c:v>
                </c:pt>
                <c:pt idx="10">
                  <c:v>6.7710965133906009E-2</c:v>
                </c:pt>
                <c:pt idx="11">
                  <c:v>7.4279939363314812E-2</c:v>
                </c:pt>
                <c:pt idx="12">
                  <c:v>6.9226882263769579E-2</c:v>
                </c:pt>
                <c:pt idx="13">
                  <c:v>8.0343607882769077E-2</c:v>
                </c:pt>
                <c:pt idx="14">
                  <c:v>7.3774633653360289E-2</c:v>
                </c:pt>
                <c:pt idx="15">
                  <c:v>7.3774633653360289E-2</c:v>
                </c:pt>
                <c:pt idx="16">
                  <c:v>5.2551793835270338E-2</c:v>
                </c:pt>
                <c:pt idx="17">
                  <c:v>4.9519959575543206E-2</c:v>
                </c:pt>
                <c:pt idx="18">
                  <c:v>2.5770591207680646E-2</c:v>
                </c:pt>
                <c:pt idx="19">
                  <c:v>2.02122283981809E-2</c:v>
                </c:pt>
                <c:pt idx="20">
                  <c:v>1.6169782718544721E-2</c:v>
                </c:pt>
                <c:pt idx="21">
                  <c:v>6.0636685194542697E-2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21832"/>
        <c:axId val="486728888"/>
      </c:barChart>
      <c:catAx>
        <c:axId val="48672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8888"/>
        <c:crosses val="autoZero"/>
        <c:auto val="1"/>
        <c:lblAlgn val="ctr"/>
        <c:lblOffset val="100"/>
        <c:noMultiLvlLbl val="0"/>
      </c:catAx>
      <c:valAx>
        <c:axId val="486728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1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100"/>
              <a:t>購入価額の年収倍率（購入価額／世帯年収）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東海圏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endParaRPr lang="ja-JP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購入価額の年収倍率（購入価額÷世帯年収）'!$AD$6:$AY$6</c:f>
              <c:numCache>
                <c:formatCode>0%</c:formatCode>
                <c:ptCount val="22"/>
                <c:pt idx="0">
                  <c:v>1.5288571792585043E-3</c:v>
                </c:pt>
                <c:pt idx="1">
                  <c:v>4.0769524780226779E-3</c:v>
                </c:pt>
                <c:pt idx="2">
                  <c:v>9.9375716651802781E-3</c:v>
                </c:pt>
                <c:pt idx="3">
                  <c:v>1.4651547967893998E-2</c:v>
                </c:pt>
                <c:pt idx="4">
                  <c:v>2.2805452923939356E-2</c:v>
                </c:pt>
                <c:pt idx="5">
                  <c:v>3.134157217479934E-2</c:v>
                </c:pt>
                <c:pt idx="6">
                  <c:v>4.663014396738438E-2</c:v>
                </c:pt>
                <c:pt idx="7">
                  <c:v>5.7459548987132118E-2</c:v>
                </c:pt>
                <c:pt idx="8">
                  <c:v>7.249331124984075E-2</c:v>
                </c:pt>
                <c:pt idx="9">
                  <c:v>7.0964454070582245E-2</c:v>
                </c:pt>
                <c:pt idx="10">
                  <c:v>7.720728755255446E-2</c:v>
                </c:pt>
                <c:pt idx="11">
                  <c:v>7.2620716014778958E-2</c:v>
                </c:pt>
                <c:pt idx="12">
                  <c:v>7.3512549369346411E-2</c:v>
                </c:pt>
                <c:pt idx="13">
                  <c:v>7.0582239775767608E-2</c:v>
                </c:pt>
                <c:pt idx="14">
                  <c:v>7.0200025480952985E-2</c:v>
                </c:pt>
                <c:pt idx="15">
                  <c:v>6.9435596891323739E-2</c:v>
                </c:pt>
                <c:pt idx="16">
                  <c:v>5.6695120397502866E-2</c:v>
                </c:pt>
                <c:pt idx="17">
                  <c:v>4.752197732195184E-2</c:v>
                </c:pt>
                <c:pt idx="18">
                  <c:v>3.4017072238501721E-2</c:v>
                </c:pt>
                <c:pt idx="19">
                  <c:v>1.8983309975793096E-2</c:v>
                </c:pt>
                <c:pt idx="20">
                  <c:v>1.5415976557523251E-2</c:v>
                </c:pt>
                <c:pt idx="21">
                  <c:v>6.191871575996942E-2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購入価額の年収倍率（購入価額÷世帯年収）'!$AD$10:$AY$10</c:f>
              <c:numCache>
                <c:formatCode>0%</c:formatCode>
                <c:ptCount val="22"/>
                <c:pt idx="0">
                  <c:v>3.1847133757961785E-3</c:v>
                </c:pt>
                <c:pt idx="1">
                  <c:v>6.369426751592357E-3</c:v>
                </c:pt>
                <c:pt idx="2">
                  <c:v>9.5541401273885346E-3</c:v>
                </c:pt>
                <c:pt idx="3">
                  <c:v>3.1847133757961783E-2</c:v>
                </c:pt>
                <c:pt idx="4">
                  <c:v>5.0955414012738856E-2</c:v>
                </c:pt>
                <c:pt idx="5">
                  <c:v>1.9108280254777069E-2</c:v>
                </c:pt>
                <c:pt idx="6">
                  <c:v>6.0509554140127389E-2</c:v>
                </c:pt>
                <c:pt idx="7">
                  <c:v>7.0063694267515922E-2</c:v>
                </c:pt>
                <c:pt idx="8">
                  <c:v>8.9171974522292988E-2</c:v>
                </c:pt>
                <c:pt idx="9">
                  <c:v>8.598726114649681E-2</c:v>
                </c:pt>
                <c:pt idx="10">
                  <c:v>8.598726114649681E-2</c:v>
                </c:pt>
                <c:pt idx="11">
                  <c:v>3.8216560509554139E-2</c:v>
                </c:pt>
                <c:pt idx="12">
                  <c:v>9.5541401273885357E-2</c:v>
                </c:pt>
                <c:pt idx="13">
                  <c:v>6.3694267515923567E-2</c:v>
                </c:pt>
                <c:pt idx="14">
                  <c:v>5.0955414012738856E-2</c:v>
                </c:pt>
                <c:pt idx="15">
                  <c:v>6.0509554140127389E-2</c:v>
                </c:pt>
                <c:pt idx="16">
                  <c:v>4.4585987261146494E-2</c:v>
                </c:pt>
                <c:pt idx="17">
                  <c:v>2.2292993630573247E-2</c:v>
                </c:pt>
                <c:pt idx="18">
                  <c:v>3.5031847133757961E-2</c:v>
                </c:pt>
                <c:pt idx="19">
                  <c:v>1.5923566878980892E-2</c:v>
                </c:pt>
                <c:pt idx="20">
                  <c:v>1.2738853503184714E-2</c:v>
                </c:pt>
                <c:pt idx="21">
                  <c:v>4.7770700636942678E-2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26536"/>
        <c:axId val="486721440"/>
      </c:barChart>
      <c:catAx>
        <c:axId val="48672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1440"/>
        <c:crosses val="autoZero"/>
        <c:auto val="1"/>
        <c:lblAlgn val="ctr"/>
        <c:lblOffset val="100"/>
        <c:noMultiLvlLbl val="0"/>
      </c:catAx>
      <c:valAx>
        <c:axId val="486721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6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100"/>
              <a:t>購入価額の年収倍率（購入価額／世帯年収）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東京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endParaRPr lang="ja-JP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購入価額の年収倍率（購入価額÷世帯年収）'!$AD$6:$AY$6</c:f>
              <c:numCache>
                <c:formatCode>0%</c:formatCode>
                <c:ptCount val="22"/>
                <c:pt idx="0">
                  <c:v>1.5288571792585043E-3</c:v>
                </c:pt>
                <c:pt idx="1">
                  <c:v>4.0769524780226779E-3</c:v>
                </c:pt>
                <c:pt idx="2">
                  <c:v>9.9375716651802781E-3</c:v>
                </c:pt>
                <c:pt idx="3">
                  <c:v>1.4651547967893998E-2</c:v>
                </c:pt>
                <c:pt idx="4">
                  <c:v>2.2805452923939356E-2</c:v>
                </c:pt>
                <c:pt idx="5">
                  <c:v>3.134157217479934E-2</c:v>
                </c:pt>
                <c:pt idx="6">
                  <c:v>4.663014396738438E-2</c:v>
                </c:pt>
                <c:pt idx="7">
                  <c:v>5.7459548987132118E-2</c:v>
                </c:pt>
                <c:pt idx="8">
                  <c:v>7.249331124984075E-2</c:v>
                </c:pt>
                <c:pt idx="9">
                  <c:v>7.0964454070582245E-2</c:v>
                </c:pt>
                <c:pt idx="10">
                  <c:v>7.720728755255446E-2</c:v>
                </c:pt>
                <c:pt idx="11">
                  <c:v>7.2620716014778958E-2</c:v>
                </c:pt>
                <c:pt idx="12">
                  <c:v>7.3512549369346411E-2</c:v>
                </c:pt>
                <c:pt idx="13">
                  <c:v>7.0582239775767608E-2</c:v>
                </c:pt>
                <c:pt idx="14">
                  <c:v>7.0200025480952985E-2</c:v>
                </c:pt>
                <c:pt idx="15">
                  <c:v>6.9435596891323739E-2</c:v>
                </c:pt>
                <c:pt idx="16">
                  <c:v>5.6695120397502866E-2</c:v>
                </c:pt>
                <c:pt idx="17">
                  <c:v>4.752197732195184E-2</c:v>
                </c:pt>
                <c:pt idx="18">
                  <c:v>3.4017072238501721E-2</c:v>
                </c:pt>
                <c:pt idx="19">
                  <c:v>1.8983309975793096E-2</c:v>
                </c:pt>
                <c:pt idx="20">
                  <c:v>1.5415976557523251E-2</c:v>
                </c:pt>
                <c:pt idx="21">
                  <c:v>6.191871575996942E-2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購入価額の年収倍率（購入価額÷世帯年収）'!$AD$35:$AY$35</c:f>
              <c:numCache>
                <c:formatCode>0%</c:formatCode>
                <c:ptCount val="22"/>
                <c:pt idx="0">
                  <c:v>4.4267374944665782E-4</c:v>
                </c:pt>
                <c:pt idx="1">
                  <c:v>3.0987162461266048E-3</c:v>
                </c:pt>
                <c:pt idx="2">
                  <c:v>7.5254537405931828E-3</c:v>
                </c:pt>
                <c:pt idx="3">
                  <c:v>9.7388224878264713E-3</c:v>
                </c:pt>
                <c:pt idx="4">
                  <c:v>1.3280212483399735E-2</c:v>
                </c:pt>
                <c:pt idx="5">
                  <c:v>1.7706949977866312E-2</c:v>
                </c:pt>
                <c:pt idx="6">
                  <c:v>2.8773793714032759E-2</c:v>
                </c:pt>
                <c:pt idx="7">
                  <c:v>4.5152722443559098E-2</c:v>
                </c:pt>
                <c:pt idx="8">
                  <c:v>5.7547587428065518E-2</c:v>
                </c:pt>
                <c:pt idx="9">
                  <c:v>5.8432934926958828E-2</c:v>
                </c:pt>
                <c:pt idx="10">
                  <c:v>6.9057104913678613E-2</c:v>
                </c:pt>
                <c:pt idx="11">
                  <c:v>6.8171757414785303E-2</c:v>
                </c:pt>
                <c:pt idx="12">
                  <c:v>8.1894643647631701E-2</c:v>
                </c:pt>
                <c:pt idx="13">
                  <c:v>7.3041168658698544E-2</c:v>
                </c:pt>
                <c:pt idx="14">
                  <c:v>7.1270473660911909E-2</c:v>
                </c:pt>
                <c:pt idx="15">
                  <c:v>8.233731739707835E-2</c:v>
                </c:pt>
                <c:pt idx="16">
                  <c:v>7.1713147410358571E-2</c:v>
                </c:pt>
                <c:pt idx="17">
                  <c:v>6.0203629924745462E-2</c:v>
                </c:pt>
                <c:pt idx="18">
                  <c:v>5.3563523683045594E-2</c:v>
                </c:pt>
                <c:pt idx="19">
                  <c:v>2.2576361221779549E-2</c:v>
                </c:pt>
                <c:pt idx="20">
                  <c:v>2.1691013722886232E-2</c:v>
                </c:pt>
                <c:pt idx="21">
                  <c:v>8.2779991146525012E-2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32808"/>
        <c:axId val="486732416"/>
      </c:barChart>
      <c:catAx>
        <c:axId val="48673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2416"/>
        <c:crosses val="autoZero"/>
        <c:auto val="1"/>
        <c:lblAlgn val="ctr"/>
        <c:lblOffset val="100"/>
        <c:noMultiLvlLbl val="0"/>
      </c:catAx>
      <c:valAx>
        <c:axId val="486732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2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100"/>
              <a:t>購入価額の年収倍率（購入価額／世帯年収）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神奈川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endParaRPr lang="ja-JP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購入価額の年収倍率（購入価額÷世帯年収）'!$AD$6:$AY$6</c:f>
              <c:numCache>
                <c:formatCode>0%</c:formatCode>
                <c:ptCount val="22"/>
                <c:pt idx="0">
                  <c:v>1.5288571792585043E-3</c:v>
                </c:pt>
                <c:pt idx="1">
                  <c:v>4.0769524780226779E-3</c:v>
                </c:pt>
                <c:pt idx="2">
                  <c:v>9.9375716651802781E-3</c:v>
                </c:pt>
                <c:pt idx="3">
                  <c:v>1.4651547967893998E-2</c:v>
                </c:pt>
                <c:pt idx="4">
                  <c:v>2.2805452923939356E-2</c:v>
                </c:pt>
                <c:pt idx="5">
                  <c:v>3.134157217479934E-2</c:v>
                </c:pt>
                <c:pt idx="6">
                  <c:v>4.663014396738438E-2</c:v>
                </c:pt>
                <c:pt idx="7">
                  <c:v>5.7459548987132118E-2</c:v>
                </c:pt>
                <c:pt idx="8">
                  <c:v>7.249331124984075E-2</c:v>
                </c:pt>
                <c:pt idx="9">
                  <c:v>7.0964454070582245E-2</c:v>
                </c:pt>
                <c:pt idx="10">
                  <c:v>7.720728755255446E-2</c:v>
                </c:pt>
                <c:pt idx="11">
                  <c:v>7.2620716014778958E-2</c:v>
                </c:pt>
                <c:pt idx="12">
                  <c:v>7.3512549369346411E-2</c:v>
                </c:pt>
                <c:pt idx="13">
                  <c:v>7.0582239775767608E-2</c:v>
                </c:pt>
                <c:pt idx="14">
                  <c:v>7.0200025480952985E-2</c:v>
                </c:pt>
                <c:pt idx="15">
                  <c:v>6.9435596891323739E-2</c:v>
                </c:pt>
                <c:pt idx="16">
                  <c:v>5.6695120397502866E-2</c:v>
                </c:pt>
                <c:pt idx="17">
                  <c:v>4.752197732195184E-2</c:v>
                </c:pt>
                <c:pt idx="18">
                  <c:v>3.4017072238501721E-2</c:v>
                </c:pt>
                <c:pt idx="19">
                  <c:v>1.8983309975793096E-2</c:v>
                </c:pt>
                <c:pt idx="20">
                  <c:v>1.5415976557523251E-2</c:v>
                </c:pt>
                <c:pt idx="21">
                  <c:v>6.191871575996942E-2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購入価額の年収倍率（購入価額÷世帯年収）'!$AD$36:$AY$36</c:f>
              <c:numCache>
                <c:formatCode>0%</c:formatCode>
                <c:ptCount val="22"/>
                <c:pt idx="0">
                  <c:v>2.7124773960216998E-3</c:v>
                </c:pt>
                <c:pt idx="1">
                  <c:v>2.7124773960216998E-3</c:v>
                </c:pt>
                <c:pt idx="2">
                  <c:v>4.5207956600361665E-3</c:v>
                </c:pt>
                <c:pt idx="3">
                  <c:v>1.0849909584086799E-2</c:v>
                </c:pt>
                <c:pt idx="4">
                  <c:v>9.0415913200723331E-3</c:v>
                </c:pt>
                <c:pt idx="5">
                  <c:v>2.4412296564195298E-2</c:v>
                </c:pt>
                <c:pt idx="6">
                  <c:v>3.074141048824593E-2</c:v>
                </c:pt>
                <c:pt idx="7">
                  <c:v>4.0687160940325498E-2</c:v>
                </c:pt>
                <c:pt idx="8">
                  <c:v>6.7811934900542492E-2</c:v>
                </c:pt>
                <c:pt idx="9">
                  <c:v>6.7811934900542492E-2</c:v>
                </c:pt>
                <c:pt idx="10">
                  <c:v>8.2278481012658222E-2</c:v>
                </c:pt>
                <c:pt idx="11">
                  <c:v>7.7757685352622063E-2</c:v>
                </c:pt>
                <c:pt idx="12">
                  <c:v>6.0578661844484627E-2</c:v>
                </c:pt>
                <c:pt idx="13">
                  <c:v>6.0578661844484627E-2</c:v>
                </c:pt>
                <c:pt idx="14">
                  <c:v>8.1374321880650996E-2</c:v>
                </c:pt>
                <c:pt idx="15">
                  <c:v>7.7757685352622063E-2</c:v>
                </c:pt>
                <c:pt idx="16">
                  <c:v>7.0524412296564198E-2</c:v>
                </c:pt>
                <c:pt idx="17">
                  <c:v>6.50994575045208E-2</c:v>
                </c:pt>
                <c:pt idx="18">
                  <c:v>4.701627486437613E-2</c:v>
                </c:pt>
                <c:pt idx="19">
                  <c:v>2.6220614828209764E-2</c:v>
                </c:pt>
                <c:pt idx="20">
                  <c:v>1.5370705244122965E-2</c:v>
                </c:pt>
                <c:pt idx="21">
                  <c:v>7.4141048824593131E-2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22224"/>
        <c:axId val="486722616"/>
      </c:barChart>
      <c:catAx>
        <c:axId val="4867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2616"/>
        <c:crosses val="autoZero"/>
        <c:auto val="1"/>
        <c:lblAlgn val="ctr"/>
        <c:lblOffset val="100"/>
        <c:noMultiLvlLbl val="0"/>
      </c:catAx>
      <c:valAx>
        <c:axId val="486722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2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年齢</a:t>
            </a:r>
            <a:r>
              <a:rPr lang="en-US" altLang="ja-JP" sz="1400" b="1" i="0" u="none" strike="noStrike" cap="all" baseline="0">
                <a:effectLst/>
              </a:rPr>
              <a:t>(</a:t>
            </a:r>
            <a:r>
              <a:rPr lang="ja-JP" altLang="ja-JP" sz="1400" b="1" i="0" u="none" strike="noStrike" cap="all" baseline="0">
                <a:effectLst/>
              </a:rPr>
              <a:t>全国</a:t>
            </a:r>
            <a:r>
              <a:rPr lang="en-US" altLang="ja-JP" sz="1400" b="1" i="0" u="none" strike="noStrike" cap="all" baseline="0">
                <a:effectLst/>
              </a:rPr>
              <a:t>vs</a:t>
            </a:r>
            <a:r>
              <a:rPr lang="ja-JP" altLang="en-US" sz="1400" b="1" i="0" u="none" strike="noStrike" cap="all" baseline="0">
                <a:effectLst/>
              </a:rPr>
              <a:t>大阪</a:t>
            </a:r>
            <a:r>
              <a:rPr lang="en-US" altLang="ja-JP" sz="1400" b="1" i="0" u="none" strike="noStrike" cap="all" baseline="0">
                <a:effectLst/>
              </a:rPr>
              <a:t>)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齢'!$R$6:$AA$6</c:f>
              <c:numCache>
                <c:formatCode>0%</c:formatCode>
                <c:ptCount val="10"/>
                <c:pt idx="0">
                  <c:v>1.1084214549624155E-2</c:v>
                </c:pt>
                <c:pt idx="1">
                  <c:v>9.0839597400942801E-2</c:v>
                </c:pt>
                <c:pt idx="2">
                  <c:v>0.18996050452286917</c:v>
                </c:pt>
                <c:pt idx="3">
                  <c:v>0.19391005223595362</c:v>
                </c:pt>
                <c:pt idx="4">
                  <c:v>0.15772709899350235</c:v>
                </c:pt>
                <c:pt idx="5">
                  <c:v>0.10625557395846605</c:v>
                </c:pt>
                <c:pt idx="6">
                  <c:v>8.0010192381195055E-2</c:v>
                </c:pt>
                <c:pt idx="7">
                  <c:v>6.44668110587336E-2</c:v>
                </c:pt>
                <c:pt idx="8">
                  <c:v>5.2363358389603772E-2</c:v>
                </c:pt>
                <c:pt idx="9">
                  <c:v>5.338259650910944E-2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齢'!$R$49:$AA$49</c:f>
              <c:numCache>
                <c:formatCode>0%</c:formatCode>
                <c:ptCount val="10"/>
                <c:pt idx="0">
                  <c:v>1.3677811550151976E-2</c:v>
                </c:pt>
                <c:pt idx="1">
                  <c:v>9.878419452887538E-2</c:v>
                </c:pt>
                <c:pt idx="2">
                  <c:v>0.17249240121580547</c:v>
                </c:pt>
                <c:pt idx="3">
                  <c:v>0.18313069908814589</c:v>
                </c:pt>
                <c:pt idx="4">
                  <c:v>0.13905775075987842</c:v>
                </c:pt>
                <c:pt idx="5">
                  <c:v>0.10562310030395136</c:v>
                </c:pt>
                <c:pt idx="6">
                  <c:v>8.5866261398176297E-2</c:v>
                </c:pt>
                <c:pt idx="7">
                  <c:v>7.522796352583587E-2</c:v>
                </c:pt>
                <c:pt idx="8">
                  <c:v>6.6869300911854099E-2</c:v>
                </c:pt>
                <c:pt idx="9">
                  <c:v>5.9270516717325229E-2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0"/>
        <c:axId val="486672832"/>
        <c:axId val="486682240"/>
      </c:barChart>
      <c:catAx>
        <c:axId val="4866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82240"/>
        <c:crosses val="autoZero"/>
        <c:auto val="1"/>
        <c:lblAlgn val="ctr"/>
        <c:lblOffset val="100"/>
        <c:noMultiLvlLbl val="0"/>
      </c:catAx>
      <c:valAx>
        <c:axId val="486682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100"/>
              <a:t>購入価額の年収倍率（購入価額／世帯年収）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大阪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endParaRPr lang="ja-JP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購入価額の年収倍率（購入価額÷世帯年収）'!$AD$6:$AY$6</c:f>
              <c:numCache>
                <c:formatCode>0%</c:formatCode>
                <c:ptCount val="22"/>
                <c:pt idx="0">
                  <c:v>1.5288571792585043E-3</c:v>
                </c:pt>
                <c:pt idx="1">
                  <c:v>4.0769524780226779E-3</c:v>
                </c:pt>
                <c:pt idx="2">
                  <c:v>9.9375716651802781E-3</c:v>
                </c:pt>
                <c:pt idx="3">
                  <c:v>1.4651547967893998E-2</c:v>
                </c:pt>
                <c:pt idx="4">
                  <c:v>2.2805452923939356E-2</c:v>
                </c:pt>
                <c:pt idx="5">
                  <c:v>3.134157217479934E-2</c:v>
                </c:pt>
                <c:pt idx="6">
                  <c:v>4.663014396738438E-2</c:v>
                </c:pt>
                <c:pt idx="7">
                  <c:v>5.7459548987132118E-2</c:v>
                </c:pt>
                <c:pt idx="8">
                  <c:v>7.249331124984075E-2</c:v>
                </c:pt>
                <c:pt idx="9">
                  <c:v>7.0964454070582245E-2</c:v>
                </c:pt>
                <c:pt idx="10">
                  <c:v>7.720728755255446E-2</c:v>
                </c:pt>
                <c:pt idx="11">
                  <c:v>7.2620716014778958E-2</c:v>
                </c:pt>
                <c:pt idx="12">
                  <c:v>7.3512549369346411E-2</c:v>
                </c:pt>
                <c:pt idx="13">
                  <c:v>7.0582239775767608E-2</c:v>
                </c:pt>
                <c:pt idx="14">
                  <c:v>7.0200025480952985E-2</c:v>
                </c:pt>
                <c:pt idx="15">
                  <c:v>6.9435596891323739E-2</c:v>
                </c:pt>
                <c:pt idx="16">
                  <c:v>5.6695120397502866E-2</c:v>
                </c:pt>
                <c:pt idx="17">
                  <c:v>4.752197732195184E-2</c:v>
                </c:pt>
                <c:pt idx="18">
                  <c:v>3.4017072238501721E-2</c:v>
                </c:pt>
                <c:pt idx="19">
                  <c:v>1.8983309975793096E-2</c:v>
                </c:pt>
                <c:pt idx="20">
                  <c:v>1.5415976557523251E-2</c:v>
                </c:pt>
                <c:pt idx="21">
                  <c:v>6.191871575996942E-2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購入価額の年収倍率（購入価額÷世帯年収）'!$AD$45:$AY$45</c:f>
              <c:numCache>
                <c:formatCode>0%</c:formatCode>
                <c:ptCount val="22"/>
                <c:pt idx="0">
                  <c:v>0</c:v>
                </c:pt>
                <c:pt idx="1">
                  <c:v>8.2644628099173556E-3</c:v>
                </c:pt>
                <c:pt idx="2">
                  <c:v>8.2644628099173556E-3</c:v>
                </c:pt>
                <c:pt idx="3">
                  <c:v>2.8925619834710745E-2</c:v>
                </c:pt>
                <c:pt idx="4">
                  <c:v>4.1322314049586778E-2</c:v>
                </c:pt>
                <c:pt idx="5">
                  <c:v>1.6528925619834711E-2</c:v>
                </c:pt>
                <c:pt idx="6">
                  <c:v>6.1983471074380167E-2</c:v>
                </c:pt>
                <c:pt idx="7">
                  <c:v>6.1983471074380167E-2</c:v>
                </c:pt>
                <c:pt idx="8">
                  <c:v>8.6776859504132234E-2</c:v>
                </c:pt>
                <c:pt idx="9">
                  <c:v>7.43801652892562E-2</c:v>
                </c:pt>
                <c:pt idx="10">
                  <c:v>8.2644628099173556E-2</c:v>
                </c:pt>
                <c:pt idx="11">
                  <c:v>3.3057851239669422E-2</c:v>
                </c:pt>
                <c:pt idx="12">
                  <c:v>0.10330578512396695</c:v>
                </c:pt>
                <c:pt idx="13">
                  <c:v>8.2644628099173556E-2</c:v>
                </c:pt>
                <c:pt idx="14">
                  <c:v>4.9586776859504134E-2</c:v>
                </c:pt>
                <c:pt idx="15">
                  <c:v>6.1983471074380167E-2</c:v>
                </c:pt>
                <c:pt idx="16">
                  <c:v>4.9586776859504134E-2</c:v>
                </c:pt>
                <c:pt idx="17">
                  <c:v>2.4793388429752067E-2</c:v>
                </c:pt>
                <c:pt idx="18">
                  <c:v>3.71900826446281E-2</c:v>
                </c:pt>
                <c:pt idx="19">
                  <c:v>1.6528925619834711E-2</c:v>
                </c:pt>
                <c:pt idx="20">
                  <c:v>1.6528925619834711E-2</c:v>
                </c:pt>
                <c:pt idx="21">
                  <c:v>5.3719008264462811E-2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34768"/>
        <c:axId val="486735160"/>
      </c:barChart>
      <c:catAx>
        <c:axId val="48673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5160"/>
        <c:crosses val="autoZero"/>
        <c:auto val="1"/>
        <c:lblAlgn val="ctr"/>
        <c:lblOffset val="100"/>
        <c:noMultiLvlLbl val="0"/>
      </c:catAx>
      <c:valAx>
        <c:axId val="486735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r>
              <a:rPr lang="ja-JP" altLang="en-US" sz="1100"/>
              <a:t>購入価額の年収倍率（購入価額／世帯年収）</a:t>
            </a:r>
            <a:r>
              <a:rPr lang="en-US" altLang="ja-JP" sz="1100" b="1" i="0" u="none" strike="noStrike" cap="all" baseline="0">
                <a:effectLst/>
              </a:rPr>
              <a:t>(</a:t>
            </a:r>
            <a:r>
              <a:rPr lang="ja-JP" altLang="ja-JP" sz="1100" b="1" i="0" u="none" strike="noStrike" cap="all" baseline="0">
                <a:effectLst/>
              </a:rPr>
              <a:t>全国</a:t>
            </a:r>
            <a:r>
              <a:rPr lang="en-US" altLang="ja-JP" sz="1100" b="1" i="0" u="none" strike="noStrike" cap="all" baseline="0">
                <a:effectLst/>
              </a:rPr>
              <a:t>vs</a:t>
            </a:r>
            <a:r>
              <a:rPr lang="ja-JP" altLang="ja-JP" sz="1100" b="1" i="0" u="none" strike="noStrike" cap="all" baseline="0">
                <a:effectLst/>
              </a:rPr>
              <a:t>兵庫</a:t>
            </a:r>
            <a:r>
              <a:rPr lang="en-US" altLang="ja-JP" sz="1100" b="1" i="0" u="none" strike="noStrike" cap="all" baseline="0">
                <a:effectLst/>
              </a:rPr>
              <a:t>)</a:t>
            </a:r>
            <a:endParaRPr lang="ja-JP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購入価額の年収倍率（購入価額÷世帯年収）'!$AD$6:$AY$6</c:f>
              <c:numCache>
                <c:formatCode>0%</c:formatCode>
                <c:ptCount val="22"/>
                <c:pt idx="0">
                  <c:v>1.5288571792585043E-3</c:v>
                </c:pt>
                <c:pt idx="1">
                  <c:v>4.0769524780226779E-3</c:v>
                </c:pt>
                <c:pt idx="2">
                  <c:v>9.9375716651802781E-3</c:v>
                </c:pt>
                <c:pt idx="3">
                  <c:v>1.4651547967893998E-2</c:v>
                </c:pt>
                <c:pt idx="4">
                  <c:v>2.2805452923939356E-2</c:v>
                </c:pt>
                <c:pt idx="5">
                  <c:v>3.134157217479934E-2</c:v>
                </c:pt>
                <c:pt idx="6">
                  <c:v>4.663014396738438E-2</c:v>
                </c:pt>
                <c:pt idx="7">
                  <c:v>5.7459548987132118E-2</c:v>
                </c:pt>
                <c:pt idx="8">
                  <c:v>7.249331124984075E-2</c:v>
                </c:pt>
                <c:pt idx="9">
                  <c:v>7.0964454070582245E-2</c:v>
                </c:pt>
                <c:pt idx="10">
                  <c:v>7.720728755255446E-2</c:v>
                </c:pt>
                <c:pt idx="11">
                  <c:v>7.2620716014778958E-2</c:v>
                </c:pt>
                <c:pt idx="12">
                  <c:v>7.3512549369346411E-2</c:v>
                </c:pt>
                <c:pt idx="13">
                  <c:v>7.0582239775767608E-2</c:v>
                </c:pt>
                <c:pt idx="14">
                  <c:v>7.0200025480952985E-2</c:v>
                </c:pt>
                <c:pt idx="15">
                  <c:v>6.9435596891323739E-2</c:v>
                </c:pt>
                <c:pt idx="16">
                  <c:v>5.6695120397502866E-2</c:v>
                </c:pt>
                <c:pt idx="17">
                  <c:v>4.752197732195184E-2</c:v>
                </c:pt>
                <c:pt idx="18">
                  <c:v>3.4017072238501721E-2</c:v>
                </c:pt>
                <c:pt idx="19">
                  <c:v>1.8983309975793096E-2</c:v>
                </c:pt>
                <c:pt idx="20">
                  <c:v>1.5415976557523251E-2</c:v>
                </c:pt>
                <c:pt idx="21">
                  <c:v>6.191871575996942E-2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'第14表　購入価額の年収倍率（購入価額÷世帯年収）'!$E$3:$Z$3</c:f>
              <c:strCache>
                <c:ptCount val="22"/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
倍</c:v>
                </c:pt>
              </c:strCache>
            </c:strRef>
          </c:cat>
          <c:val>
            <c:numRef>
              <c:f>'第14表　購入価額の年収倍率（購入価額÷世帯年収）'!$AD$46:$AY$46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5.2631578947368418E-2</c:v>
                </c:pt>
                <c:pt idx="3">
                  <c:v>0.15789473684210525</c:v>
                </c:pt>
                <c:pt idx="4">
                  <c:v>0.15789473684210525</c:v>
                </c:pt>
                <c:pt idx="5">
                  <c:v>5.2631578947368418E-2</c:v>
                </c:pt>
                <c:pt idx="6">
                  <c:v>5.2631578947368418E-2</c:v>
                </c:pt>
                <c:pt idx="7">
                  <c:v>0</c:v>
                </c:pt>
                <c:pt idx="8">
                  <c:v>0.21052631578947367</c:v>
                </c:pt>
                <c:pt idx="9">
                  <c:v>5.2631578947368418E-2</c:v>
                </c:pt>
                <c:pt idx="10">
                  <c:v>0.15789473684210525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5.2631578947368418E-2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5.2631578947368418E-2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733200"/>
        <c:axId val="486733592"/>
      </c:barChart>
      <c:catAx>
        <c:axId val="48673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3592"/>
        <c:crosses val="autoZero"/>
        <c:auto val="1"/>
        <c:lblAlgn val="ctr"/>
        <c:lblOffset val="100"/>
        <c:noMultiLvlLbl val="0"/>
      </c:catAx>
      <c:valAx>
        <c:axId val="486733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8673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手  持  金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'第16表　手持金'!$E$3:$AJ$3</c:f>
              <c:strCache>
                <c:ptCount val="32"/>
                <c:pt idx="0">
                  <c:v>なし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1,000</c:v>
                </c:pt>
                <c:pt idx="12">
                  <c:v>1,100</c:v>
                </c:pt>
                <c:pt idx="13">
                  <c:v>1,200</c:v>
                </c:pt>
                <c:pt idx="14">
                  <c:v>1,300</c:v>
                </c:pt>
                <c:pt idx="15">
                  <c:v>1,400</c:v>
                </c:pt>
                <c:pt idx="16">
                  <c:v>1,500</c:v>
                </c:pt>
                <c:pt idx="17">
                  <c:v>1,600</c:v>
                </c:pt>
                <c:pt idx="18">
                  <c:v>1,700</c:v>
                </c:pt>
                <c:pt idx="19">
                  <c:v>1,800</c:v>
                </c:pt>
                <c:pt idx="20">
                  <c:v>1,900</c:v>
                </c:pt>
                <c:pt idx="21">
                  <c:v>2,000</c:v>
                </c:pt>
                <c:pt idx="22">
                  <c:v>2,100</c:v>
                </c:pt>
                <c:pt idx="23">
                  <c:v>2,200</c:v>
                </c:pt>
                <c:pt idx="24">
                  <c:v>2,300</c:v>
                </c:pt>
                <c:pt idx="25">
                  <c:v>2,400</c:v>
                </c:pt>
                <c:pt idx="26">
                  <c:v>2,500</c:v>
                </c:pt>
                <c:pt idx="27">
                  <c:v>2,600</c:v>
                </c:pt>
                <c:pt idx="28">
                  <c:v>2,700</c:v>
                </c:pt>
                <c:pt idx="29">
                  <c:v>2,800</c:v>
                </c:pt>
                <c:pt idx="30">
                  <c:v>2,900</c:v>
                </c:pt>
                <c:pt idx="31">
                  <c:v>3,000
万円以上</c:v>
                </c:pt>
              </c:strCache>
            </c:strRef>
          </c:cat>
          <c:val>
            <c:numRef>
              <c:f>'第16表　手持金'!$E$6:$AJ$6</c:f>
              <c:numCache>
                <c:formatCode>#,##0_);[Red]\(#,##0\)</c:formatCode>
                <c:ptCount val="32"/>
                <c:pt idx="0">
                  <c:v>1802</c:v>
                </c:pt>
                <c:pt idx="1">
                  <c:v>966</c:v>
                </c:pt>
                <c:pt idx="2">
                  <c:v>248</c:v>
                </c:pt>
                <c:pt idx="3">
                  <c:v>370</c:v>
                </c:pt>
                <c:pt idx="4">
                  <c:v>608</c:v>
                </c:pt>
                <c:pt idx="5">
                  <c:v>529</c:v>
                </c:pt>
                <c:pt idx="6">
                  <c:v>403</c:v>
                </c:pt>
                <c:pt idx="7">
                  <c:v>296</c:v>
                </c:pt>
                <c:pt idx="8">
                  <c:v>215</c:v>
                </c:pt>
                <c:pt idx="9">
                  <c:v>260</c:v>
                </c:pt>
                <c:pt idx="10">
                  <c:v>178</c:v>
                </c:pt>
                <c:pt idx="11">
                  <c:v>242</c:v>
                </c:pt>
                <c:pt idx="12">
                  <c:v>132</c:v>
                </c:pt>
                <c:pt idx="13">
                  <c:v>136</c:v>
                </c:pt>
                <c:pt idx="14">
                  <c:v>125</c:v>
                </c:pt>
                <c:pt idx="15">
                  <c:v>109</c:v>
                </c:pt>
                <c:pt idx="16">
                  <c:v>98</c:v>
                </c:pt>
                <c:pt idx="17">
                  <c:v>88</c:v>
                </c:pt>
                <c:pt idx="18">
                  <c:v>66</c:v>
                </c:pt>
                <c:pt idx="19">
                  <c:v>90</c:v>
                </c:pt>
                <c:pt idx="20">
                  <c:v>59</c:v>
                </c:pt>
                <c:pt idx="21">
                  <c:v>126</c:v>
                </c:pt>
                <c:pt idx="22">
                  <c:v>40</c:v>
                </c:pt>
                <c:pt idx="23">
                  <c:v>42</c:v>
                </c:pt>
                <c:pt idx="24">
                  <c:v>62</c:v>
                </c:pt>
                <c:pt idx="25">
                  <c:v>57</c:v>
                </c:pt>
                <c:pt idx="26">
                  <c:v>59</c:v>
                </c:pt>
                <c:pt idx="27">
                  <c:v>34</c:v>
                </c:pt>
                <c:pt idx="28">
                  <c:v>30</c:v>
                </c:pt>
                <c:pt idx="29">
                  <c:v>34</c:v>
                </c:pt>
                <c:pt idx="30">
                  <c:v>40</c:v>
                </c:pt>
                <c:pt idx="31">
                  <c:v>305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492120"/>
        <c:axId val="486482712"/>
      </c:barChart>
      <c:catAx>
        <c:axId val="48649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82712"/>
        <c:crosses val="autoZero"/>
        <c:auto val="1"/>
        <c:lblAlgn val="ctr"/>
        <c:lblOffset val="100"/>
        <c:noMultiLvlLbl val="0"/>
      </c:catAx>
      <c:valAx>
        <c:axId val="486482712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9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latin typeface="游ゴシック" panose="020B0400000000000000" pitchFamily="50" charset="-128"/>
                <a:ea typeface="游ゴシック" panose="020B0400000000000000" pitchFamily="50" charset="-128"/>
              </a:rPr>
              <a:t>手  持  金</a:t>
            </a:r>
            <a:endParaRPr lang="ja-JP" sz="14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'第16表　手持金'!$E$3:$AJ$3</c:f>
              <c:strCache>
                <c:ptCount val="32"/>
                <c:pt idx="0">
                  <c:v>なし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1,000</c:v>
                </c:pt>
                <c:pt idx="12">
                  <c:v>1,100</c:v>
                </c:pt>
                <c:pt idx="13">
                  <c:v>1,200</c:v>
                </c:pt>
                <c:pt idx="14">
                  <c:v>1,300</c:v>
                </c:pt>
                <c:pt idx="15">
                  <c:v>1,400</c:v>
                </c:pt>
                <c:pt idx="16">
                  <c:v>1,500</c:v>
                </c:pt>
                <c:pt idx="17">
                  <c:v>1,600</c:v>
                </c:pt>
                <c:pt idx="18">
                  <c:v>1,700</c:v>
                </c:pt>
                <c:pt idx="19">
                  <c:v>1,800</c:v>
                </c:pt>
                <c:pt idx="20">
                  <c:v>1,900</c:v>
                </c:pt>
                <c:pt idx="21">
                  <c:v>2,000</c:v>
                </c:pt>
                <c:pt idx="22">
                  <c:v>2,100</c:v>
                </c:pt>
                <c:pt idx="23">
                  <c:v>2,200</c:v>
                </c:pt>
                <c:pt idx="24">
                  <c:v>2,300</c:v>
                </c:pt>
                <c:pt idx="25">
                  <c:v>2,400</c:v>
                </c:pt>
                <c:pt idx="26">
                  <c:v>2,500</c:v>
                </c:pt>
                <c:pt idx="27">
                  <c:v>2,600</c:v>
                </c:pt>
                <c:pt idx="28">
                  <c:v>2,700</c:v>
                </c:pt>
                <c:pt idx="29">
                  <c:v>2,800</c:v>
                </c:pt>
                <c:pt idx="30">
                  <c:v>2,900</c:v>
                </c:pt>
                <c:pt idx="31">
                  <c:v>3,000
万円以上</c:v>
                </c:pt>
              </c:strCache>
            </c:strRef>
          </c:cat>
          <c:val>
            <c:numRef>
              <c:f>'第16表　手持金'!$AO$6:$BT$6</c:f>
              <c:numCache>
                <c:formatCode>0%</c:formatCode>
                <c:ptCount val="32"/>
                <c:pt idx="0">
                  <c:v>0.22958338641865206</c:v>
                </c:pt>
                <c:pt idx="1">
                  <c:v>0.12307300293030959</c:v>
                </c:pt>
                <c:pt idx="2">
                  <c:v>3.1596381704675755E-2</c:v>
                </c:pt>
                <c:pt idx="3">
                  <c:v>4.7139763027137217E-2</c:v>
                </c:pt>
                <c:pt idx="4">
                  <c:v>7.7462097082430889E-2</c:v>
                </c:pt>
                <c:pt idx="5">
                  <c:v>6.7397120652312403E-2</c:v>
                </c:pt>
                <c:pt idx="6">
                  <c:v>5.1344120270098104E-2</c:v>
                </c:pt>
                <c:pt idx="7">
                  <c:v>3.771181042170977E-2</c:v>
                </c:pt>
                <c:pt idx="8">
                  <c:v>2.7392024461714869E-2</c:v>
                </c:pt>
                <c:pt idx="9">
                  <c:v>3.312523888393426E-2</c:v>
                </c:pt>
                <c:pt idx="10">
                  <c:v>2.2678048159001148E-2</c:v>
                </c:pt>
                <c:pt idx="11">
                  <c:v>3.0831953115046502E-2</c:v>
                </c:pt>
                <c:pt idx="12">
                  <c:v>1.6817428971843545E-2</c:v>
                </c:pt>
                <c:pt idx="13">
                  <c:v>1.7327048031596383E-2</c:v>
                </c:pt>
                <c:pt idx="14">
                  <c:v>1.5925595617276085E-2</c:v>
                </c:pt>
                <c:pt idx="15">
                  <c:v>1.3887119378264748E-2</c:v>
                </c:pt>
                <c:pt idx="16">
                  <c:v>1.2485666963944451E-2</c:v>
                </c:pt>
                <c:pt idx="17">
                  <c:v>1.1211619314562365E-2</c:v>
                </c:pt>
                <c:pt idx="18">
                  <c:v>8.4087144859217727E-3</c:v>
                </c:pt>
                <c:pt idx="19">
                  <c:v>1.1466428844438782E-2</c:v>
                </c:pt>
                <c:pt idx="20">
                  <c:v>7.5168811313543124E-3</c:v>
                </c:pt>
                <c:pt idx="21">
                  <c:v>1.6053000382214296E-2</c:v>
                </c:pt>
                <c:pt idx="22">
                  <c:v>5.0961905975283476E-3</c:v>
                </c:pt>
                <c:pt idx="23">
                  <c:v>5.3510001274047645E-3</c:v>
                </c:pt>
                <c:pt idx="24">
                  <c:v>7.8990954261689388E-3</c:v>
                </c:pt>
                <c:pt idx="25">
                  <c:v>7.2620716014778954E-3</c:v>
                </c:pt>
                <c:pt idx="26">
                  <c:v>7.5168811313543124E-3</c:v>
                </c:pt>
                <c:pt idx="27">
                  <c:v>4.3317620078990957E-3</c:v>
                </c:pt>
                <c:pt idx="28">
                  <c:v>3.8221429481462609E-3</c:v>
                </c:pt>
                <c:pt idx="29">
                  <c:v>4.3317620078990957E-3</c:v>
                </c:pt>
                <c:pt idx="30">
                  <c:v>5.0961905975283476E-3</c:v>
                </c:pt>
                <c:pt idx="31">
                  <c:v>3.8858453306153652E-2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'第16表　手持金'!$E$3:$AJ$3</c:f>
              <c:strCache>
                <c:ptCount val="32"/>
                <c:pt idx="0">
                  <c:v>なし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1,000</c:v>
                </c:pt>
                <c:pt idx="12">
                  <c:v>1,100</c:v>
                </c:pt>
                <c:pt idx="13">
                  <c:v>1,200</c:v>
                </c:pt>
                <c:pt idx="14">
                  <c:v>1,300</c:v>
                </c:pt>
                <c:pt idx="15">
                  <c:v>1,400</c:v>
                </c:pt>
                <c:pt idx="16">
                  <c:v>1,500</c:v>
                </c:pt>
                <c:pt idx="17">
                  <c:v>1,600</c:v>
                </c:pt>
                <c:pt idx="18">
                  <c:v>1,700</c:v>
                </c:pt>
                <c:pt idx="19">
                  <c:v>1,800</c:v>
                </c:pt>
                <c:pt idx="20">
                  <c:v>1,900</c:v>
                </c:pt>
                <c:pt idx="21">
                  <c:v>2,000</c:v>
                </c:pt>
                <c:pt idx="22">
                  <c:v>2,100</c:v>
                </c:pt>
                <c:pt idx="23">
                  <c:v>2,200</c:v>
                </c:pt>
                <c:pt idx="24">
                  <c:v>2,300</c:v>
                </c:pt>
                <c:pt idx="25">
                  <c:v>2,400</c:v>
                </c:pt>
                <c:pt idx="26">
                  <c:v>2,500</c:v>
                </c:pt>
                <c:pt idx="27">
                  <c:v>2,600</c:v>
                </c:pt>
                <c:pt idx="28">
                  <c:v>2,700</c:v>
                </c:pt>
                <c:pt idx="29">
                  <c:v>2,800</c:v>
                </c:pt>
                <c:pt idx="30">
                  <c:v>2,900</c:v>
                </c:pt>
                <c:pt idx="31">
                  <c:v>3,000
万円以上</c:v>
                </c:pt>
              </c:strCache>
            </c:strRef>
          </c:cat>
          <c:val>
            <c:numRef>
              <c:f>'第16表　手持金'!$AO$9:$BT$9</c:f>
              <c:numCache>
                <c:formatCode>0%</c:formatCode>
                <c:ptCount val="32"/>
                <c:pt idx="0">
                  <c:v>0.32440626579080345</c:v>
                </c:pt>
                <c:pt idx="1">
                  <c:v>6.8721576553815056E-2</c:v>
                </c:pt>
                <c:pt idx="2">
                  <c:v>2.7791814047498736E-2</c:v>
                </c:pt>
                <c:pt idx="3">
                  <c:v>3.2844871147043965E-2</c:v>
                </c:pt>
                <c:pt idx="4">
                  <c:v>8.4891359272359773E-2</c:v>
                </c:pt>
                <c:pt idx="5">
                  <c:v>6.7205659423951486E-2</c:v>
                </c:pt>
                <c:pt idx="6">
                  <c:v>5.2551793835270338E-2</c:v>
                </c:pt>
                <c:pt idx="7">
                  <c:v>3.0823648307225872E-2</c:v>
                </c:pt>
                <c:pt idx="8">
                  <c:v>2.3749368367862556E-2</c:v>
                </c:pt>
                <c:pt idx="9">
                  <c:v>3.1834259727134918E-2</c:v>
                </c:pt>
                <c:pt idx="10">
                  <c:v>2.0717534108135423E-2</c:v>
                </c:pt>
                <c:pt idx="11">
                  <c:v>3.0318342597271349E-2</c:v>
                </c:pt>
                <c:pt idx="12">
                  <c:v>1.9201616978271854E-2</c:v>
                </c:pt>
                <c:pt idx="13">
                  <c:v>1.2632642748863061E-2</c:v>
                </c:pt>
                <c:pt idx="14">
                  <c:v>1.010611419909045E-2</c:v>
                </c:pt>
                <c:pt idx="15">
                  <c:v>1.4148559878726629E-2</c:v>
                </c:pt>
                <c:pt idx="16">
                  <c:v>8.590197069226882E-3</c:v>
                </c:pt>
                <c:pt idx="17">
                  <c:v>1.1116725618999495E-2</c:v>
                </c:pt>
                <c:pt idx="18">
                  <c:v>6.0636685194542699E-3</c:v>
                </c:pt>
                <c:pt idx="19">
                  <c:v>1.4148559878726629E-2</c:v>
                </c:pt>
                <c:pt idx="20">
                  <c:v>7.0742799393633147E-3</c:v>
                </c:pt>
                <c:pt idx="21">
                  <c:v>1.869631126831733E-2</c:v>
                </c:pt>
                <c:pt idx="22">
                  <c:v>7.0742799393633147E-3</c:v>
                </c:pt>
                <c:pt idx="23">
                  <c:v>4.0424456796361802E-3</c:v>
                </c:pt>
                <c:pt idx="24">
                  <c:v>8.0848913592723604E-3</c:v>
                </c:pt>
                <c:pt idx="25">
                  <c:v>7.0742799393633147E-3</c:v>
                </c:pt>
                <c:pt idx="26">
                  <c:v>7.5795856493178371E-3</c:v>
                </c:pt>
                <c:pt idx="27">
                  <c:v>4.0424456796361802E-3</c:v>
                </c:pt>
                <c:pt idx="28">
                  <c:v>2.5265285497726125E-3</c:v>
                </c:pt>
                <c:pt idx="29">
                  <c:v>2.5265285497726125E-3</c:v>
                </c:pt>
                <c:pt idx="30">
                  <c:v>6.0636685194542699E-3</c:v>
                </c:pt>
                <c:pt idx="31">
                  <c:v>3.3350176856998481E-2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100"/>
        <c:axId val="486492512"/>
        <c:axId val="486493688"/>
      </c:barChart>
      <c:catAx>
        <c:axId val="4864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93688"/>
        <c:crosses val="autoZero"/>
        <c:auto val="1"/>
        <c:lblAlgn val="ctr"/>
        <c:lblOffset val="100"/>
        <c:noMultiLvlLbl val="0"/>
      </c:catAx>
      <c:valAx>
        <c:axId val="4864936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49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年齢</a:t>
            </a:r>
            <a:endParaRPr lang="ja-JP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齢'!$R$6:$AA$6</c:f>
              <c:numCache>
                <c:formatCode>0%</c:formatCode>
                <c:ptCount val="10"/>
                <c:pt idx="0">
                  <c:v>1.1084214549624155E-2</c:v>
                </c:pt>
                <c:pt idx="1">
                  <c:v>9.0839597400942801E-2</c:v>
                </c:pt>
                <c:pt idx="2">
                  <c:v>0.18996050452286917</c:v>
                </c:pt>
                <c:pt idx="3">
                  <c:v>0.19391005223595362</c:v>
                </c:pt>
                <c:pt idx="4">
                  <c:v>0.15772709899350235</c:v>
                </c:pt>
                <c:pt idx="5">
                  <c:v>0.10625557395846605</c:v>
                </c:pt>
                <c:pt idx="6">
                  <c:v>8.0010192381195055E-2</c:v>
                </c:pt>
                <c:pt idx="7">
                  <c:v>6.44668110587336E-2</c:v>
                </c:pt>
                <c:pt idx="8">
                  <c:v>5.2363358389603772E-2</c:v>
                </c:pt>
                <c:pt idx="9">
                  <c:v>5.338259650910944E-2</c:v>
                </c:pt>
              </c:numCache>
            </c:numRef>
          </c:val>
        </c:ser>
        <c:ser>
          <c:idx val="1"/>
          <c:order val="1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'第２表　年　　　　齢'!$E$3:$N$3</c:f>
              <c:strCache>
                <c:ptCount val="10"/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
歳</c:v>
                </c:pt>
              </c:strCache>
            </c:strRef>
          </c:cat>
          <c:val>
            <c:numRef>
              <c:f>'第２表　年　　　　齢'!$R$50:$AA$50</c:f>
              <c:numCache>
                <c:formatCode>0%</c:formatCode>
                <c:ptCount val="10"/>
                <c:pt idx="0">
                  <c:v>1.0075566750629723E-2</c:v>
                </c:pt>
                <c:pt idx="1">
                  <c:v>6.0453400503778336E-2</c:v>
                </c:pt>
                <c:pt idx="2">
                  <c:v>0.22670025188916876</c:v>
                </c:pt>
                <c:pt idx="3">
                  <c:v>0.15617128463476071</c:v>
                </c:pt>
                <c:pt idx="4">
                  <c:v>0.14105793450881612</c:v>
                </c:pt>
                <c:pt idx="5">
                  <c:v>9.5717884130982367E-2</c:v>
                </c:pt>
                <c:pt idx="6">
                  <c:v>6.5491183879093195E-2</c:v>
                </c:pt>
                <c:pt idx="7">
                  <c:v>9.5717884130982367E-2</c:v>
                </c:pt>
                <c:pt idx="8">
                  <c:v>7.5566750629722929E-2</c:v>
                </c:pt>
                <c:pt idx="9">
                  <c:v>7.3047858942065488E-2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60"/>
        <c:axId val="486679104"/>
        <c:axId val="486670480"/>
      </c:barChart>
      <c:catAx>
        <c:axId val="4866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0480"/>
        <c:crosses val="autoZero"/>
        <c:auto val="1"/>
        <c:lblAlgn val="ctr"/>
        <c:lblOffset val="100"/>
        <c:noMultiLvlLbl val="0"/>
      </c:catAx>
      <c:valAx>
        <c:axId val="486670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家族数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'第４表　家　族　数'!$E$3:$K$3</c:f>
              <c:strCache>
                <c:ptCount val="7"/>
                <c:pt idx="0">
                  <c:v>１人</c:v>
                </c:pt>
                <c:pt idx="1">
                  <c:v>２人</c:v>
                </c:pt>
                <c:pt idx="2">
                  <c:v>３人</c:v>
                </c:pt>
                <c:pt idx="3">
                  <c:v>４人</c:v>
                </c:pt>
                <c:pt idx="4">
                  <c:v>５人</c:v>
                </c:pt>
                <c:pt idx="5">
                  <c:v>６人</c:v>
                </c:pt>
                <c:pt idx="6">
                  <c:v>７人～</c:v>
                </c:pt>
              </c:strCache>
            </c:strRef>
          </c:cat>
          <c:val>
            <c:numRef>
              <c:f>'第４表　家　族　数'!$E$6:$K$6</c:f>
              <c:numCache>
                <c:formatCode>#,##0_);[Red]\(#,##0\)</c:formatCode>
                <c:ptCount val="7"/>
                <c:pt idx="0">
                  <c:v>1540</c:v>
                </c:pt>
                <c:pt idx="1">
                  <c:v>2797</c:v>
                </c:pt>
                <c:pt idx="2">
                  <c:v>2135</c:v>
                </c:pt>
                <c:pt idx="3">
                  <c:v>1134</c:v>
                </c:pt>
                <c:pt idx="4">
                  <c:v>211</c:v>
                </c:pt>
                <c:pt idx="5">
                  <c:v>22</c:v>
                </c:pt>
                <c:pt idx="6">
                  <c:v>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86677928"/>
        <c:axId val="486674008"/>
      </c:barChart>
      <c:catAx>
        <c:axId val="48667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4008"/>
        <c:crosses val="autoZero"/>
        <c:auto val="1"/>
        <c:lblAlgn val="ctr"/>
        <c:lblOffset val="100"/>
        <c:noMultiLvlLbl val="0"/>
      </c:catAx>
      <c:valAx>
        <c:axId val="486674008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677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547997</xdr:colOff>
          <xdr:row>54</xdr:row>
          <xdr:rowOff>34637</xdr:rowOff>
        </xdr:from>
        <xdr:to>
          <xdr:col>34</xdr:col>
          <xdr:colOff>116032</xdr:colOff>
          <xdr:row>71</xdr:row>
          <xdr:rowOff>182708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B$64:$L$73" spid="_x0000_s317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722179" y="11447319"/>
              <a:ext cx="12296898" cy="373293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272143</xdr:colOff>
          <xdr:row>36</xdr:row>
          <xdr:rowOff>108858</xdr:rowOff>
        </xdr:from>
        <xdr:to>
          <xdr:col>36</xdr:col>
          <xdr:colOff>241872</xdr:colOff>
          <xdr:row>53</xdr:row>
          <xdr:rowOff>27215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B$42:$L$51" spid="_x0000_s317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021786" y="7565572"/>
              <a:ext cx="11603836" cy="341539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50546</xdr:colOff>
          <xdr:row>31</xdr:row>
          <xdr:rowOff>68036</xdr:rowOff>
        </xdr:from>
        <xdr:to>
          <xdr:col>31</xdr:col>
          <xdr:colOff>51707</xdr:colOff>
          <xdr:row>44</xdr:row>
          <xdr:rowOff>63953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B$20:$L$29" spid="_x0000_s317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187867" y="6477000"/>
              <a:ext cx="9185983" cy="270373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246281</xdr:colOff>
          <xdr:row>27</xdr:row>
          <xdr:rowOff>136071</xdr:rowOff>
        </xdr:from>
        <xdr:to>
          <xdr:col>34</xdr:col>
          <xdr:colOff>582385</xdr:colOff>
          <xdr:row>40</xdr:row>
          <xdr:rowOff>77561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B$9:$L$18" spid="_x0000_s3176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832888" y="5728607"/>
              <a:ext cx="8908604" cy="262209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4484</xdr:colOff>
          <xdr:row>13</xdr:row>
          <xdr:rowOff>122466</xdr:rowOff>
        </xdr:from>
        <xdr:to>
          <xdr:col>31</xdr:col>
          <xdr:colOff>283028</xdr:colOff>
          <xdr:row>27</xdr:row>
          <xdr:rowOff>23133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$B$31:$L$40" spid="_x0000_s3176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0141805" y="2830287"/>
              <a:ext cx="9463366" cy="278538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3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176893</xdr:colOff>
      <xdr:row>7</xdr:row>
      <xdr:rowOff>13607</xdr:rowOff>
    </xdr:from>
    <xdr:to>
      <xdr:col>19</xdr:col>
      <xdr:colOff>246750</xdr:colOff>
      <xdr:row>25</xdr:row>
      <xdr:rowOff>13607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340179</xdr:colOff>
      <xdr:row>6</xdr:row>
      <xdr:rowOff>13607</xdr:rowOff>
    </xdr:from>
    <xdr:to>
      <xdr:col>28</xdr:col>
      <xdr:colOff>586929</xdr:colOff>
      <xdr:row>24</xdr:row>
      <xdr:rowOff>13606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340179</xdr:colOff>
      <xdr:row>24</xdr:row>
      <xdr:rowOff>95249</xdr:rowOff>
    </xdr:from>
    <xdr:to>
      <xdr:col>28</xdr:col>
      <xdr:colOff>586929</xdr:colOff>
      <xdr:row>42</xdr:row>
      <xdr:rowOff>95249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340179</xdr:colOff>
      <xdr:row>43</xdr:row>
      <xdr:rowOff>95250</xdr:rowOff>
    </xdr:from>
    <xdr:to>
      <xdr:col>28</xdr:col>
      <xdr:colOff>586929</xdr:colOff>
      <xdr:row>61</xdr:row>
      <xdr:rowOff>95249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13607</xdr:colOff>
      <xdr:row>6</xdr:row>
      <xdr:rowOff>13607</xdr:rowOff>
    </xdr:from>
    <xdr:to>
      <xdr:col>52</xdr:col>
      <xdr:colOff>328392</xdr:colOff>
      <xdr:row>24</xdr:row>
      <xdr:rowOff>13606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13607</xdr:colOff>
      <xdr:row>25</xdr:row>
      <xdr:rowOff>40821</xdr:rowOff>
    </xdr:from>
    <xdr:to>
      <xdr:col>52</xdr:col>
      <xdr:colOff>328392</xdr:colOff>
      <xdr:row>43</xdr:row>
      <xdr:rowOff>40821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13607</xdr:colOff>
      <xdr:row>43</xdr:row>
      <xdr:rowOff>13607</xdr:rowOff>
    </xdr:from>
    <xdr:to>
      <xdr:col>52</xdr:col>
      <xdr:colOff>328392</xdr:colOff>
      <xdr:row>61</xdr:row>
      <xdr:rowOff>13606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13607</xdr:colOff>
      <xdr:row>61</xdr:row>
      <xdr:rowOff>81642</xdr:rowOff>
    </xdr:from>
    <xdr:to>
      <xdr:col>52</xdr:col>
      <xdr:colOff>328392</xdr:colOff>
      <xdr:row>79</xdr:row>
      <xdr:rowOff>81642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228600</xdr:colOff>
      <xdr:row>22</xdr:row>
      <xdr:rowOff>9525</xdr:rowOff>
    </xdr:from>
    <xdr:to>
      <xdr:col>28</xdr:col>
      <xdr:colOff>141975</xdr:colOff>
      <xdr:row>40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40</xdr:row>
      <xdr:rowOff>95250</xdr:rowOff>
    </xdr:from>
    <xdr:to>
      <xdr:col>28</xdr:col>
      <xdr:colOff>141975</xdr:colOff>
      <xdr:row>58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49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45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3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17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0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70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56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0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28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2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76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4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48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2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96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25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18</xdr:col>
      <xdr:colOff>532500</xdr:colOff>
      <xdr:row>30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155864</xdr:colOff>
      <xdr:row>24</xdr:row>
      <xdr:rowOff>86590</xdr:rowOff>
    </xdr:from>
    <xdr:to>
      <xdr:col>31</xdr:col>
      <xdr:colOff>134181</xdr:colOff>
      <xdr:row>38</xdr:row>
      <xdr:rowOff>21648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190501</xdr:colOff>
      <xdr:row>10</xdr:row>
      <xdr:rowOff>86591</xdr:rowOff>
    </xdr:from>
    <xdr:to>
      <xdr:col>31</xdr:col>
      <xdr:colOff>168818</xdr:colOff>
      <xdr:row>24</xdr:row>
      <xdr:rowOff>21648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155864</xdr:colOff>
      <xdr:row>38</xdr:row>
      <xdr:rowOff>138545</xdr:rowOff>
    </xdr:from>
    <xdr:to>
      <xdr:col>31</xdr:col>
      <xdr:colOff>134181</xdr:colOff>
      <xdr:row>52</xdr:row>
      <xdr:rowOff>73602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155864</xdr:colOff>
      <xdr:row>52</xdr:row>
      <xdr:rowOff>86590</xdr:rowOff>
    </xdr:from>
    <xdr:to>
      <xdr:col>31</xdr:col>
      <xdr:colOff>134181</xdr:colOff>
      <xdr:row>66</xdr:row>
      <xdr:rowOff>21648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155864</xdr:colOff>
      <xdr:row>66</xdr:row>
      <xdr:rowOff>103909</xdr:rowOff>
    </xdr:from>
    <xdr:to>
      <xdr:col>31</xdr:col>
      <xdr:colOff>134181</xdr:colOff>
      <xdr:row>83</xdr:row>
      <xdr:rowOff>142875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155864</xdr:colOff>
      <xdr:row>85</xdr:row>
      <xdr:rowOff>0</xdr:rowOff>
    </xdr:from>
    <xdr:to>
      <xdr:col>31</xdr:col>
      <xdr:colOff>134181</xdr:colOff>
      <xdr:row>103</xdr:row>
      <xdr:rowOff>38967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155864</xdr:colOff>
      <xdr:row>104</xdr:row>
      <xdr:rowOff>34636</xdr:rowOff>
    </xdr:from>
    <xdr:to>
      <xdr:col>31</xdr:col>
      <xdr:colOff>134181</xdr:colOff>
      <xdr:row>122</xdr:row>
      <xdr:rowOff>73602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13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14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15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16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37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38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39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40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3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230332</xdr:colOff>
      <xdr:row>2</xdr:row>
      <xdr:rowOff>234228</xdr:rowOff>
    </xdr:from>
    <xdr:to>
      <xdr:col>32</xdr:col>
      <xdr:colOff>164490</xdr:colOff>
      <xdr:row>20</xdr:row>
      <xdr:rowOff>26410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57150</xdr:colOff>
      <xdr:row>21</xdr:row>
      <xdr:rowOff>138978</xdr:rowOff>
    </xdr:from>
    <xdr:to>
      <xdr:col>32</xdr:col>
      <xdr:colOff>597444</xdr:colOff>
      <xdr:row>39</xdr:row>
      <xdr:rowOff>138978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57150</xdr:colOff>
      <xdr:row>39</xdr:row>
      <xdr:rowOff>121660</xdr:rowOff>
    </xdr:from>
    <xdr:to>
      <xdr:col>32</xdr:col>
      <xdr:colOff>597444</xdr:colOff>
      <xdr:row>57</xdr:row>
      <xdr:rowOff>121659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57150</xdr:colOff>
      <xdr:row>58</xdr:row>
      <xdr:rowOff>69704</xdr:rowOff>
    </xdr:from>
    <xdr:to>
      <xdr:col>32</xdr:col>
      <xdr:colOff>597444</xdr:colOff>
      <xdr:row>76</xdr:row>
      <xdr:rowOff>69704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57150</xdr:colOff>
      <xdr:row>78</xdr:row>
      <xdr:rowOff>35069</xdr:rowOff>
    </xdr:from>
    <xdr:to>
      <xdr:col>32</xdr:col>
      <xdr:colOff>597444</xdr:colOff>
      <xdr:row>96</xdr:row>
      <xdr:rowOff>35068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57150</xdr:colOff>
      <xdr:row>98</xdr:row>
      <xdr:rowOff>432</xdr:rowOff>
    </xdr:from>
    <xdr:to>
      <xdr:col>32</xdr:col>
      <xdr:colOff>597444</xdr:colOff>
      <xdr:row>116</xdr:row>
      <xdr:rowOff>432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57150</xdr:colOff>
      <xdr:row>117</xdr:row>
      <xdr:rowOff>104341</xdr:rowOff>
    </xdr:from>
    <xdr:to>
      <xdr:col>32</xdr:col>
      <xdr:colOff>597444</xdr:colOff>
      <xdr:row>135</xdr:row>
      <xdr:rowOff>104340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57150</xdr:colOff>
      <xdr:row>136</xdr:row>
      <xdr:rowOff>138977</xdr:rowOff>
    </xdr:from>
    <xdr:to>
      <xdr:col>32</xdr:col>
      <xdr:colOff>597444</xdr:colOff>
      <xdr:row>154</xdr:row>
      <xdr:rowOff>138976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97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142008</xdr:rowOff>
    </xdr:from>
    <xdr:to>
      <xdr:col>12</xdr:col>
      <xdr:colOff>580125</xdr:colOff>
      <xdr:row>25</xdr:row>
      <xdr:rowOff>142009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214746</xdr:colOff>
      <xdr:row>6</xdr:row>
      <xdr:rowOff>105641</xdr:rowOff>
    </xdr:from>
    <xdr:to>
      <xdr:col>20</xdr:col>
      <xdr:colOff>604371</xdr:colOff>
      <xdr:row>24</xdr:row>
      <xdr:rowOff>105642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214746</xdr:colOff>
      <xdr:row>25</xdr:row>
      <xdr:rowOff>19051</xdr:rowOff>
    </xdr:from>
    <xdr:to>
      <xdr:col>20</xdr:col>
      <xdr:colOff>604371</xdr:colOff>
      <xdr:row>43</xdr:row>
      <xdr:rowOff>19052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214746</xdr:colOff>
      <xdr:row>43</xdr:row>
      <xdr:rowOff>19052</xdr:rowOff>
    </xdr:from>
    <xdr:to>
      <xdr:col>20</xdr:col>
      <xdr:colOff>604371</xdr:colOff>
      <xdr:row>61</xdr:row>
      <xdr:rowOff>19052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214746</xdr:colOff>
      <xdr:row>61</xdr:row>
      <xdr:rowOff>122960</xdr:rowOff>
    </xdr:from>
    <xdr:to>
      <xdr:col>20</xdr:col>
      <xdr:colOff>604371</xdr:colOff>
      <xdr:row>79</xdr:row>
      <xdr:rowOff>122961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214746</xdr:colOff>
      <xdr:row>80</xdr:row>
      <xdr:rowOff>88324</xdr:rowOff>
    </xdr:from>
    <xdr:to>
      <xdr:col>20</xdr:col>
      <xdr:colOff>604371</xdr:colOff>
      <xdr:row>98</xdr:row>
      <xdr:rowOff>88325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214746</xdr:colOff>
      <xdr:row>100</xdr:row>
      <xdr:rowOff>105642</xdr:rowOff>
    </xdr:from>
    <xdr:to>
      <xdr:col>20</xdr:col>
      <xdr:colOff>604371</xdr:colOff>
      <xdr:row>118</xdr:row>
      <xdr:rowOff>105643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214746</xdr:colOff>
      <xdr:row>120</xdr:row>
      <xdr:rowOff>53688</xdr:rowOff>
    </xdr:from>
    <xdr:to>
      <xdr:col>20</xdr:col>
      <xdr:colOff>604371</xdr:colOff>
      <xdr:row>138</xdr:row>
      <xdr:rowOff>53688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2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413038</xdr:colOff>
      <xdr:row>8</xdr:row>
      <xdr:rowOff>121228</xdr:rowOff>
    </xdr:from>
    <xdr:to>
      <xdr:col>19</xdr:col>
      <xdr:colOff>400881</xdr:colOff>
      <xdr:row>26</xdr:row>
      <xdr:rowOff>121228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101311</xdr:colOff>
      <xdr:row>5</xdr:row>
      <xdr:rowOff>8658</xdr:rowOff>
    </xdr:from>
    <xdr:to>
      <xdr:col>34</xdr:col>
      <xdr:colOff>468917</xdr:colOff>
      <xdr:row>23</xdr:row>
      <xdr:rowOff>8659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101311</xdr:colOff>
      <xdr:row>23</xdr:row>
      <xdr:rowOff>35872</xdr:rowOff>
    </xdr:from>
    <xdr:to>
      <xdr:col>34</xdr:col>
      <xdr:colOff>468917</xdr:colOff>
      <xdr:row>41</xdr:row>
      <xdr:rowOff>35873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101311</xdr:colOff>
      <xdr:row>41</xdr:row>
      <xdr:rowOff>63086</xdr:rowOff>
    </xdr:from>
    <xdr:to>
      <xdr:col>34</xdr:col>
      <xdr:colOff>468917</xdr:colOff>
      <xdr:row>59</xdr:row>
      <xdr:rowOff>63086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427882</xdr:colOff>
      <xdr:row>19</xdr:row>
      <xdr:rowOff>103907</xdr:rowOff>
    </xdr:from>
    <xdr:to>
      <xdr:col>47</xdr:col>
      <xdr:colOff>618595</xdr:colOff>
      <xdr:row>37</xdr:row>
      <xdr:rowOff>103908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427882</xdr:colOff>
      <xdr:row>39</xdr:row>
      <xdr:rowOff>49478</xdr:rowOff>
    </xdr:from>
    <xdr:to>
      <xdr:col>47</xdr:col>
      <xdr:colOff>618595</xdr:colOff>
      <xdr:row>57</xdr:row>
      <xdr:rowOff>49479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427882</xdr:colOff>
      <xdr:row>58</xdr:row>
      <xdr:rowOff>63085</xdr:rowOff>
    </xdr:from>
    <xdr:to>
      <xdr:col>47</xdr:col>
      <xdr:colOff>618595</xdr:colOff>
      <xdr:row>76</xdr:row>
      <xdr:rowOff>63086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427882</xdr:colOff>
      <xdr:row>76</xdr:row>
      <xdr:rowOff>49478</xdr:rowOff>
    </xdr:from>
    <xdr:to>
      <xdr:col>47</xdr:col>
      <xdr:colOff>618595</xdr:colOff>
      <xdr:row>94</xdr:row>
      <xdr:rowOff>49478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11</xdr:row>
      <xdr:rowOff>85725</xdr:rowOff>
    </xdr:from>
    <xdr:to>
      <xdr:col>19</xdr:col>
      <xdr:colOff>351525</xdr:colOff>
      <xdr:row>29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583623</xdr:colOff>
      <xdr:row>1</xdr:row>
      <xdr:rowOff>78797</xdr:rowOff>
    </xdr:from>
    <xdr:to>
      <xdr:col>34</xdr:col>
      <xdr:colOff>542024</xdr:colOff>
      <xdr:row>16</xdr:row>
      <xdr:rowOff>148070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583623</xdr:colOff>
      <xdr:row>17</xdr:row>
      <xdr:rowOff>78797</xdr:rowOff>
    </xdr:from>
    <xdr:to>
      <xdr:col>34</xdr:col>
      <xdr:colOff>542024</xdr:colOff>
      <xdr:row>35</xdr:row>
      <xdr:rowOff>78798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583623</xdr:colOff>
      <xdr:row>35</xdr:row>
      <xdr:rowOff>96115</xdr:rowOff>
    </xdr:from>
    <xdr:to>
      <xdr:col>34</xdr:col>
      <xdr:colOff>542024</xdr:colOff>
      <xdr:row>53</xdr:row>
      <xdr:rowOff>96115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64077</xdr:colOff>
      <xdr:row>1</xdr:row>
      <xdr:rowOff>9524</xdr:rowOff>
    </xdr:from>
    <xdr:to>
      <xdr:col>47</xdr:col>
      <xdr:colOff>22478</xdr:colOff>
      <xdr:row>16</xdr:row>
      <xdr:rowOff>78797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64077</xdr:colOff>
      <xdr:row>17</xdr:row>
      <xdr:rowOff>44159</xdr:rowOff>
    </xdr:from>
    <xdr:to>
      <xdr:col>47</xdr:col>
      <xdr:colOff>22478</xdr:colOff>
      <xdr:row>35</xdr:row>
      <xdr:rowOff>44160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64077</xdr:colOff>
      <xdr:row>34</xdr:row>
      <xdr:rowOff>113432</xdr:rowOff>
    </xdr:from>
    <xdr:to>
      <xdr:col>47</xdr:col>
      <xdr:colOff>22478</xdr:colOff>
      <xdr:row>52</xdr:row>
      <xdr:rowOff>113433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64077</xdr:colOff>
      <xdr:row>52</xdr:row>
      <xdr:rowOff>148069</xdr:rowOff>
    </xdr:from>
    <xdr:to>
      <xdr:col>47</xdr:col>
      <xdr:colOff>22478</xdr:colOff>
      <xdr:row>70</xdr:row>
      <xdr:rowOff>148070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336097</xdr:colOff>
      <xdr:row>9</xdr:row>
      <xdr:rowOff>91167</xdr:rowOff>
    </xdr:from>
    <xdr:to>
      <xdr:col>37</xdr:col>
      <xdr:colOff>163747</xdr:colOff>
      <xdr:row>27</xdr:row>
      <xdr:rowOff>91168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23132</xdr:colOff>
      <xdr:row>6</xdr:row>
      <xdr:rowOff>18185</xdr:rowOff>
    </xdr:from>
    <xdr:to>
      <xdr:col>53</xdr:col>
      <xdr:colOff>599175</xdr:colOff>
      <xdr:row>24</xdr:row>
      <xdr:rowOff>18185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23132</xdr:colOff>
      <xdr:row>24</xdr:row>
      <xdr:rowOff>59005</xdr:rowOff>
    </xdr:from>
    <xdr:to>
      <xdr:col>53</xdr:col>
      <xdr:colOff>599175</xdr:colOff>
      <xdr:row>42</xdr:row>
      <xdr:rowOff>59006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23132</xdr:colOff>
      <xdr:row>43</xdr:row>
      <xdr:rowOff>113435</xdr:rowOff>
    </xdr:from>
    <xdr:to>
      <xdr:col>53</xdr:col>
      <xdr:colOff>599175</xdr:colOff>
      <xdr:row>61</xdr:row>
      <xdr:rowOff>113435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58</xdr:col>
      <xdr:colOff>240847</xdr:colOff>
      <xdr:row>5</xdr:row>
      <xdr:rowOff>99828</xdr:rowOff>
    </xdr:from>
    <xdr:to>
      <xdr:col>82</xdr:col>
      <xdr:colOff>231783</xdr:colOff>
      <xdr:row>23</xdr:row>
      <xdr:rowOff>99829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240847</xdr:colOff>
      <xdr:row>24</xdr:row>
      <xdr:rowOff>127042</xdr:rowOff>
    </xdr:from>
    <xdr:to>
      <xdr:col>82</xdr:col>
      <xdr:colOff>231783</xdr:colOff>
      <xdr:row>42</xdr:row>
      <xdr:rowOff>127043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240847</xdr:colOff>
      <xdr:row>45</xdr:row>
      <xdr:rowOff>4578</xdr:rowOff>
    </xdr:from>
    <xdr:to>
      <xdr:col>82</xdr:col>
      <xdr:colOff>231783</xdr:colOff>
      <xdr:row>63</xdr:row>
      <xdr:rowOff>4579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240847</xdr:colOff>
      <xdr:row>64</xdr:row>
      <xdr:rowOff>59008</xdr:rowOff>
    </xdr:from>
    <xdr:to>
      <xdr:col>82</xdr:col>
      <xdr:colOff>231783</xdr:colOff>
      <xdr:row>82</xdr:row>
      <xdr:rowOff>59008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3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37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38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24</xdr:col>
      <xdr:colOff>513450</xdr:colOff>
      <xdr:row>30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259337</xdr:colOff>
      <xdr:row>5</xdr:row>
      <xdr:rowOff>46825</xdr:rowOff>
    </xdr:from>
    <xdr:to>
      <xdr:col>47</xdr:col>
      <xdr:colOff>257316</xdr:colOff>
      <xdr:row>23</xdr:row>
      <xdr:rowOff>46825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259337</xdr:colOff>
      <xdr:row>23</xdr:row>
      <xdr:rowOff>74040</xdr:rowOff>
    </xdr:from>
    <xdr:to>
      <xdr:col>47</xdr:col>
      <xdr:colOff>257316</xdr:colOff>
      <xdr:row>41</xdr:row>
      <xdr:rowOff>74040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259337</xdr:colOff>
      <xdr:row>41</xdr:row>
      <xdr:rowOff>46826</xdr:rowOff>
    </xdr:from>
    <xdr:to>
      <xdr:col>47</xdr:col>
      <xdr:colOff>257316</xdr:colOff>
      <xdr:row>59</xdr:row>
      <xdr:rowOff>46825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52</xdr:col>
      <xdr:colOff>28015</xdr:colOff>
      <xdr:row>5</xdr:row>
      <xdr:rowOff>46825</xdr:rowOff>
    </xdr:from>
    <xdr:to>
      <xdr:col>76</xdr:col>
      <xdr:colOff>80423</xdr:colOff>
      <xdr:row>23</xdr:row>
      <xdr:rowOff>46825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28015</xdr:colOff>
      <xdr:row>24</xdr:row>
      <xdr:rowOff>60432</xdr:rowOff>
    </xdr:from>
    <xdr:to>
      <xdr:col>76</xdr:col>
      <xdr:colOff>80423</xdr:colOff>
      <xdr:row>42</xdr:row>
      <xdr:rowOff>60432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28015</xdr:colOff>
      <xdr:row>44</xdr:row>
      <xdr:rowOff>6004</xdr:rowOff>
    </xdr:from>
    <xdr:to>
      <xdr:col>76</xdr:col>
      <xdr:colOff>80423</xdr:colOff>
      <xdr:row>62</xdr:row>
      <xdr:rowOff>6004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28015</xdr:colOff>
      <xdr:row>62</xdr:row>
      <xdr:rowOff>74040</xdr:rowOff>
    </xdr:from>
    <xdr:to>
      <xdr:col>76</xdr:col>
      <xdr:colOff>80423</xdr:colOff>
      <xdr:row>80</xdr:row>
      <xdr:rowOff>74039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78</xdr:col>
      <xdr:colOff>242019</xdr:colOff>
      <xdr:row>5</xdr:row>
      <xdr:rowOff>46825</xdr:rowOff>
    </xdr:from>
    <xdr:to>
      <xdr:col>98</xdr:col>
      <xdr:colOff>309270</xdr:colOff>
      <xdr:row>23</xdr:row>
      <xdr:rowOff>46825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78</xdr:col>
      <xdr:colOff>242019</xdr:colOff>
      <xdr:row>23</xdr:row>
      <xdr:rowOff>74040</xdr:rowOff>
    </xdr:from>
    <xdr:to>
      <xdr:col>98</xdr:col>
      <xdr:colOff>309270</xdr:colOff>
      <xdr:row>41</xdr:row>
      <xdr:rowOff>74040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78</xdr:col>
      <xdr:colOff>242019</xdr:colOff>
      <xdr:row>41</xdr:row>
      <xdr:rowOff>46826</xdr:rowOff>
    </xdr:from>
    <xdr:to>
      <xdr:col>98</xdr:col>
      <xdr:colOff>309270</xdr:colOff>
      <xdr:row>59</xdr:row>
      <xdr:rowOff>46825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102</xdr:col>
      <xdr:colOff>305106</xdr:colOff>
      <xdr:row>5</xdr:row>
      <xdr:rowOff>46825</xdr:rowOff>
    </xdr:from>
    <xdr:to>
      <xdr:col>114</xdr:col>
      <xdr:colOff>565332</xdr:colOff>
      <xdr:row>23</xdr:row>
      <xdr:rowOff>46825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102</xdr:col>
      <xdr:colOff>305106</xdr:colOff>
      <xdr:row>24</xdr:row>
      <xdr:rowOff>60432</xdr:rowOff>
    </xdr:from>
    <xdr:to>
      <xdr:col>114</xdr:col>
      <xdr:colOff>565332</xdr:colOff>
      <xdr:row>42</xdr:row>
      <xdr:rowOff>60432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102</xdr:col>
      <xdr:colOff>305106</xdr:colOff>
      <xdr:row>44</xdr:row>
      <xdr:rowOff>6004</xdr:rowOff>
    </xdr:from>
    <xdr:to>
      <xdr:col>114</xdr:col>
      <xdr:colOff>565332</xdr:colOff>
      <xdr:row>62</xdr:row>
      <xdr:rowOff>6004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102</xdr:col>
      <xdr:colOff>305106</xdr:colOff>
      <xdr:row>62</xdr:row>
      <xdr:rowOff>74040</xdr:rowOff>
    </xdr:from>
    <xdr:to>
      <xdr:col>114</xdr:col>
      <xdr:colOff>565332</xdr:colOff>
      <xdr:row>80</xdr:row>
      <xdr:rowOff>74039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hf.go.jp/about/research/H30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84"/>
  <sheetViews>
    <sheetView zoomScale="70" zoomScaleNormal="70" workbookViewId="0">
      <selection activeCell="Q20" sqref="Q20"/>
    </sheetView>
  </sheetViews>
  <sheetFormatPr defaultRowHeight="16.5" x14ac:dyDescent="0.35"/>
  <cols>
    <col min="1" max="1" width="9.140625" style="246"/>
    <col min="2" max="2" width="7.5703125" style="246" bestFit="1" customWidth="1"/>
    <col min="3" max="3" width="9.7109375" style="246" customWidth="1"/>
    <col min="4" max="4" width="7.85546875" style="246" customWidth="1"/>
    <col min="5" max="8" width="9.7109375" style="246" customWidth="1"/>
    <col min="9" max="9" width="12.140625" style="246" bestFit="1" customWidth="1"/>
    <col min="10" max="12" width="9.7109375" style="246" customWidth="1"/>
    <col min="13" max="16384" width="9.140625" style="246"/>
  </cols>
  <sheetData>
    <row r="2" spans="2:12" x14ac:dyDescent="0.35">
      <c r="B2" s="273" t="s">
        <v>437</v>
      </c>
      <c r="C2" s="258" t="s">
        <v>436</v>
      </c>
      <c r="D2" s="247" t="s">
        <v>412</v>
      </c>
      <c r="E2" s="247" t="s">
        <v>61</v>
      </c>
      <c r="F2" s="247" t="s">
        <v>62</v>
      </c>
      <c r="G2" s="249" t="s">
        <v>420</v>
      </c>
      <c r="H2" s="247" t="s">
        <v>71</v>
      </c>
      <c r="I2" s="247" t="s">
        <v>395</v>
      </c>
      <c r="J2" s="247" t="s">
        <v>414</v>
      </c>
      <c r="K2" s="247" t="s">
        <v>400</v>
      </c>
      <c r="L2" s="247" t="s">
        <v>416</v>
      </c>
    </row>
    <row r="3" spans="2:12" ht="17.25" thickBot="1" x14ac:dyDescent="0.4">
      <c r="B3" s="277"/>
      <c r="C3" s="248" t="s">
        <v>417</v>
      </c>
      <c r="D3" s="248" t="s">
        <v>418</v>
      </c>
      <c r="E3" s="248" t="s">
        <v>54</v>
      </c>
      <c r="F3" s="248" t="s">
        <v>63</v>
      </c>
      <c r="G3" s="248" t="s">
        <v>55</v>
      </c>
      <c r="H3" s="248" t="s">
        <v>162</v>
      </c>
      <c r="I3" s="248" t="s">
        <v>55</v>
      </c>
      <c r="J3" s="248" t="s">
        <v>55</v>
      </c>
      <c r="K3" s="248" t="s">
        <v>419</v>
      </c>
      <c r="L3" s="248" t="s">
        <v>398</v>
      </c>
    </row>
    <row r="4" spans="2:12" ht="17.25" thickTop="1" x14ac:dyDescent="0.35">
      <c r="B4" s="276" t="s">
        <v>421</v>
      </c>
      <c r="C4" s="253" t="s">
        <v>408</v>
      </c>
      <c r="D4" s="255">
        <f>'第１表　地域別都道府県別主要指標'!D$7</f>
        <v>7849</v>
      </c>
      <c r="E4" s="254">
        <f>'第１表　地域別都道府県別主要指標'!E$7</f>
        <v>42.4</v>
      </c>
      <c r="F4" s="254">
        <f>'第１表　地域別都道府県別主要指標'!F$7</f>
        <v>2.5</v>
      </c>
      <c r="G4" s="255">
        <f>'第１表　地域別都道府県別主要指標'!G$7</f>
        <v>767.4</v>
      </c>
      <c r="H4" s="254">
        <f>'第１表　地域別都道府県別主要指標'!H$7</f>
        <v>68.3</v>
      </c>
      <c r="I4" s="259">
        <f>'第１表　地域別都道府県別主要指標'!I$7</f>
        <v>4437.2</v>
      </c>
      <c r="J4" s="255">
        <f>'第１表　地域別都道府県別主要指標'!J$7</f>
        <v>714.1</v>
      </c>
      <c r="K4" s="254">
        <f>'第１表　地域別都道府県別主要指標'!U$7</f>
        <v>6.9</v>
      </c>
      <c r="L4" s="256">
        <f>I4/H4</f>
        <v>64.966325036603223</v>
      </c>
    </row>
    <row r="5" spans="2:12" x14ac:dyDescent="0.35">
      <c r="B5" s="275"/>
      <c r="C5" s="261" t="s">
        <v>401</v>
      </c>
      <c r="D5" s="262" t="s">
        <v>393</v>
      </c>
      <c r="E5" s="263">
        <f>'第１表　地域別都道府県別主要指標'!W$7</f>
        <v>40</v>
      </c>
      <c r="F5" s="263">
        <f>'第１表　地域別都道府県別主要指標'!X$7</f>
        <v>2</v>
      </c>
      <c r="G5" s="262">
        <f>'第１表　地域別都道府県別主要指標'!Y$7</f>
        <v>636.12</v>
      </c>
      <c r="H5" s="263">
        <f>'第１表　地域別都道府県別主要指標'!Z$7</f>
        <v>70.2</v>
      </c>
      <c r="I5" s="268">
        <f>'第１表　地域別都道府県別主要指標'!AA$7</f>
        <v>4090</v>
      </c>
      <c r="J5" s="262">
        <f>'第１表　地域別都道府県別主要指標'!AB$7</f>
        <v>387</v>
      </c>
      <c r="K5" s="263">
        <f>'第１表　地域別都道府県別主要指標'!AC$7</f>
        <v>6.6</v>
      </c>
      <c r="L5" s="264">
        <f>I5/H5</f>
        <v>58.262108262108256</v>
      </c>
    </row>
    <row r="6" spans="2:12" x14ac:dyDescent="0.35">
      <c r="B6" s="274"/>
      <c r="C6" s="250" t="s">
        <v>426</v>
      </c>
      <c r="D6" s="251" t="s">
        <v>393</v>
      </c>
      <c r="E6" s="265" t="s">
        <v>427</v>
      </c>
      <c r="F6" s="265" t="s">
        <v>428</v>
      </c>
      <c r="G6" s="266" t="s">
        <v>429</v>
      </c>
      <c r="H6" s="265" t="s">
        <v>430</v>
      </c>
      <c r="I6" s="269" t="s">
        <v>431</v>
      </c>
      <c r="J6" s="266" t="s">
        <v>432</v>
      </c>
      <c r="K6" s="265" t="s">
        <v>433</v>
      </c>
      <c r="L6" s="267" t="s">
        <v>434</v>
      </c>
    </row>
    <row r="9" spans="2:12" x14ac:dyDescent="0.35">
      <c r="B9" s="273" t="s">
        <v>437</v>
      </c>
      <c r="C9" s="258" t="s">
        <v>436</v>
      </c>
      <c r="D9" s="247" t="s">
        <v>412</v>
      </c>
      <c r="E9" s="247" t="s">
        <v>61</v>
      </c>
      <c r="F9" s="247" t="s">
        <v>413</v>
      </c>
      <c r="G9" s="249" t="s">
        <v>420</v>
      </c>
      <c r="H9" s="247" t="s">
        <v>71</v>
      </c>
      <c r="I9" s="247" t="s">
        <v>395</v>
      </c>
      <c r="J9" s="247" t="s">
        <v>414</v>
      </c>
      <c r="K9" s="247" t="s">
        <v>400</v>
      </c>
      <c r="L9" s="247" t="s">
        <v>416</v>
      </c>
    </row>
    <row r="10" spans="2:12" ht="17.25" thickBot="1" x14ac:dyDescent="0.4">
      <c r="B10" s="277"/>
      <c r="C10" s="248" t="s">
        <v>417</v>
      </c>
      <c r="D10" s="248" t="s">
        <v>418</v>
      </c>
      <c r="E10" s="248" t="s">
        <v>54</v>
      </c>
      <c r="F10" s="248" t="s">
        <v>63</v>
      </c>
      <c r="G10" s="248" t="s">
        <v>55</v>
      </c>
      <c r="H10" s="248" t="s">
        <v>415</v>
      </c>
      <c r="I10" s="248" t="s">
        <v>55</v>
      </c>
      <c r="J10" s="248" t="s">
        <v>55</v>
      </c>
      <c r="K10" s="248" t="s">
        <v>419</v>
      </c>
      <c r="L10" s="248" t="s">
        <v>398</v>
      </c>
    </row>
    <row r="11" spans="2:12" ht="17.25" thickTop="1" x14ac:dyDescent="0.35">
      <c r="B11" s="276" t="s">
        <v>421</v>
      </c>
      <c r="C11" s="253" t="s">
        <v>408</v>
      </c>
      <c r="D11" s="255">
        <f>'第１表　地域別都道府県別主要指標'!D$7</f>
        <v>7849</v>
      </c>
      <c r="E11" s="254">
        <f>'第１表　地域別都道府県別主要指標'!E$7</f>
        <v>42.4</v>
      </c>
      <c r="F11" s="254">
        <f>'第１表　地域別都道府県別主要指標'!F$7</f>
        <v>2.5</v>
      </c>
      <c r="G11" s="255">
        <f>'第１表　地域別都道府県別主要指標'!G$7</f>
        <v>767.4</v>
      </c>
      <c r="H11" s="254">
        <f>'第１表　地域別都道府県別主要指標'!H$7</f>
        <v>68.3</v>
      </c>
      <c r="I11" s="259">
        <f>'第１表　地域別都道府県別主要指標'!I$7</f>
        <v>4437.2</v>
      </c>
      <c r="J11" s="255">
        <f>'第１表　地域別都道府県別主要指標'!J$7</f>
        <v>714.1</v>
      </c>
      <c r="K11" s="254">
        <f>'第１表　地域別都道府県別主要指標'!U$7</f>
        <v>6.9</v>
      </c>
      <c r="L11" s="256">
        <f>I11/H11</f>
        <v>64.966325036603223</v>
      </c>
    </row>
    <row r="12" spans="2:12" x14ac:dyDescent="0.35">
      <c r="B12" s="275"/>
      <c r="C12" s="261" t="s">
        <v>409</v>
      </c>
      <c r="D12" s="262" t="s">
        <v>393</v>
      </c>
      <c r="E12" s="263">
        <f>'第１表　地域別都道府県別主要指標'!W$7</f>
        <v>40</v>
      </c>
      <c r="F12" s="263">
        <f>'第１表　地域別都道府県別主要指標'!X$7</f>
        <v>2</v>
      </c>
      <c r="G12" s="262">
        <f>'第１表　地域別都道府県別主要指標'!Y$7</f>
        <v>636.12</v>
      </c>
      <c r="H12" s="263">
        <f>'第１表　地域別都道府県別主要指標'!Z$7</f>
        <v>70.2</v>
      </c>
      <c r="I12" s="268">
        <f>'第１表　地域別都道府県別主要指標'!AA$7</f>
        <v>4090</v>
      </c>
      <c r="J12" s="262">
        <f>'第１表　地域別都道府県別主要指標'!AB$7</f>
        <v>387</v>
      </c>
      <c r="K12" s="263">
        <f>'第１表　地域別都道府県別主要指標'!AC$7</f>
        <v>6.6</v>
      </c>
      <c r="L12" s="264">
        <f>I12/H12</f>
        <v>58.262108262108256</v>
      </c>
    </row>
    <row r="13" spans="2:12" x14ac:dyDescent="0.35">
      <c r="B13" s="274"/>
      <c r="C13" s="250" t="s">
        <v>426</v>
      </c>
      <c r="D13" s="251" t="s">
        <v>393</v>
      </c>
      <c r="E13" s="265" t="s">
        <v>427</v>
      </c>
      <c r="F13" s="265" t="s">
        <v>428</v>
      </c>
      <c r="G13" s="266" t="s">
        <v>429</v>
      </c>
      <c r="H13" s="265" t="s">
        <v>430</v>
      </c>
      <c r="I13" s="269" t="s">
        <v>431</v>
      </c>
      <c r="J13" s="266" t="s">
        <v>432</v>
      </c>
      <c r="K13" s="265" t="s">
        <v>433</v>
      </c>
      <c r="L13" s="267" t="s">
        <v>434</v>
      </c>
    </row>
    <row r="14" spans="2:12" x14ac:dyDescent="0.35">
      <c r="B14" s="273" t="s">
        <v>64</v>
      </c>
      <c r="C14" s="253" t="s">
        <v>408</v>
      </c>
      <c r="D14" s="255">
        <f>'第１表　地域別都道府県別主要指標'!D$9</f>
        <v>4192</v>
      </c>
      <c r="E14" s="254">
        <f>'第１表　地域別都道府県別主要指標'!E$9</f>
        <v>41.7</v>
      </c>
      <c r="F14" s="254">
        <f>'第１表　地域別都道府県別主要指標'!F$9</f>
        <v>2.4</v>
      </c>
      <c r="G14" s="255">
        <f>'第１表　地域別都道府県別主要指標'!G$9</f>
        <v>799.2</v>
      </c>
      <c r="H14" s="254">
        <f>'第１表　地域別都道府県別主要指標'!H$9</f>
        <v>64.400000000000006</v>
      </c>
      <c r="I14" s="259">
        <f>'第１表　地域別都道府県別主要指標'!I$9</f>
        <v>4940.5</v>
      </c>
      <c r="J14" s="255">
        <f>'第１表　地域別都道府県別主要指標'!J$9</f>
        <v>788</v>
      </c>
      <c r="K14" s="254">
        <f>'第１表　地域別都道府県別主要指標'!U$9</f>
        <v>7.3</v>
      </c>
      <c r="L14" s="256">
        <f>I14/H14</f>
        <v>76.715838509316768</v>
      </c>
    </row>
    <row r="15" spans="2:12" x14ac:dyDescent="0.35">
      <c r="B15" s="275"/>
      <c r="C15" s="261" t="s">
        <v>409</v>
      </c>
      <c r="D15" s="262" t="s">
        <v>393</v>
      </c>
      <c r="E15" s="263">
        <f>'第１表　地域別都道府県別主要指標'!W$9</f>
        <v>39</v>
      </c>
      <c r="F15" s="263">
        <f>'第１表　地域別都道府県別主要指標'!X$9</f>
        <v>2</v>
      </c>
      <c r="G15" s="262">
        <f>'第１表　地域別都道府県別主要指標'!Y$9</f>
        <v>670.88</v>
      </c>
      <c r="H15" s="263">
        <f>'第１表　地域別都道府県別主要指標'!Z$9</f>
        <v>68.2</v>
      </c>
      <c r="I15" s="268">
        <f>'第１表　地域別都道府県別主要指標'!AA$9</f>
        <v>4690</v>
      </c>
      <c r="J15" s="262">
        <f>'第１表　地域別都道府県別主要指標'!AB$9</f>
        <v>440</v>
      </c>
      <c r="K15" s="263">
        <f>'第１表　地域別都道府県別主要指標'!AC$9</f>
        <v>7</v>
      </c>
      <c r="L15" s="264">
        <f>I15/H15</f>
        <v>68.768328445747798</v>
      </c>
    </row>
    <row r="16" spans="2:12" x14ac:dyDescent="0.35">
      <c r="B16" s="274"/>
      <c r="C16" s="250" t="s">
        <v>426</v>
      </c>
      <c r="D16" s="251" t="s">
        <v>393</v>
      </c>
      <c r="E16" s="265" t="s">
        <v>427</v>
      </c>
      <c r="F16" s="265" t="s">
        <v>428</v>
      </c>
      <c r="G16" s="266" t="s">
        <v>429</v>
      </c>
      <c r="H16" s="265" t="s">
        <v>430</v>
      </c>
      <c r="I16" s="269" t="s">
        <v>431</v>
      </c>
      <c r="J16" s="266" t="s">
        <v>432</v>
      </c>
      <c r="K16" s="265" t="s">
        <v>433</v>
      </c>
      <c r="L16" s="267" t="s">
        <v>434</v>
      </c>
    </row>
    <row r="17" spans="2:12" x14ac:dyDescent="0.35">
      <c r="B17" s="273" t="s">
        <v>435</v>
      </c>
      <c r="C17" s="253" t="s">
        <v>408</v>
      </c>
      <c r="D17" s="255" t="s">
        <v>438</v>
      </c>
      <c r="E17" s="254">
        <f>E14-E11</f>
        <v>-0.69999999999999574</v>
      </c>
      <c r="F17" s="254">
        <f t="shared" ref="F17:L17" si="0">F14-F11</f>
        <v>-0.10000000000000009</v>
      </c>
      <c r="G17" s="255">
        <f t="shared" si="0"/>
        <v>31.800000000000068</v>
      </c>
      <c r="H17" s="254">
        <f t="shared" si="0"/>
        <v>-3.8999999999999915</v>
      </c>
      <c r="I17" s="259">
        <f t="shared" si="0"/>
        <v>503.30000000000018</v>
      </c>
      <c r="J17" s="255">
        <f t="shared" si="0"/>
        <v>73.899999999999977</v>
      </c>
      <c r="K17" s="254">
        <f t="shared" si="0"/>
        <v>0.39999999999999947</v>
      </c>
      <c r="L17" s="256">
        <f t="shared" si="0"/>
        <v>11.749513472713545</v>
      </c>
    </row>
    <row r="18" spans="2:12" x14ac:dyDescent="0.35">
      <c r="B18" s="274"/>
      <c r="C18" s="250" t="s">
        <v>409</v>
      </c>
      <c r="D18" s="251" t="s">
        <v>393</v>
      </c>
      <c r="E18" s="252">
        <f t="shared" ref="E18:L18" si="1">E15-E12</f>
        <v>-1</v>
      </c>
      <c r="F18" s="252">
        <f t="shared" si="1"/>
        <v>0</v>
      </c>
      <c r="G18" s="251">
        <f t="shared" si="1"/>
        <v>34.759999999999991</v>
      </c>
      <c r="H18" s="252">
        <f t="shared" si="1"/>
        <v>-2</v>
      </c>
      <c r="I18" s="260">
        <f t="shared" si="1"/>
        <v>600</v>
      </c>
      <c r="J18" s="251">
        <f t="shared" si="1"/>
        <v>53</v>
      </c>
      <c r="K18" s="252">
        <f t="shared" si="1"/>
        <v>0.40000000000000036</v>
      </c>
      <c r="L18" s="257">
        <f t="shared" si="1"/>
        <v>10.506220183639542</v>
      </c>
    </row>
    <row r="20" spans="2:12" x14ac:dyDescent="0.35">
      <c r="B20" s="273" t="s">
        <v>437</v>
      </c>
      <c r="C20" s="258" t="s">
        <v>436</v>
      </c>
      <c r="D20" s="247" t="s">
        <v>412</v>
      </c>
      <c r="E20" s="247" t="s">
        <v>61</v>
      </c>
      <c r="F20" s="247" t="s">
        <v>62</v>
      </c>
      <c r="G20" s="249" t="s">
        <v>420</v>
      </c>
      <c r="H20" s="247" t="s">
        <v>71</v>
      </c>
      <c r="I20" s="247" t="s">
        <v>395</v>
      </c>
      <c r="J20" s="247" t="s">
        <v>414</v>
      </c>
      <c r="K20" s="247" t="s">
        <v>400</v>
      </c>
      <c r="L20" s="247" t="s">
        <v>416</v>
      </c>
    </row>
    <row r="21" spans="2:12" ht="17.25" thickBot="1" x14ac:dyDescent="0.4">
      <c r="B21" s="277"/>
      <c r="C21" s="248" t="s">
        <v>417</v>
      </c>
      <c r="D21" s="248" t="s">
        <v>418</v>
      </c>
      <c r="E21" s="248" t="s">
        <v>54</v>
      </c>
      <c r="F21" s="248" t="s">
        <v>63</v>
      </c>
      <c r="G21" s="248" t="s">
        <v>55</v>
      </c>
      <c r="H21" s="248" t="s">
        <v>162</v>
      </c>
      <c r="I21" s="248" t="s">
        <v>55</v>
      </c>
      <c r="J21" s="248" t="s">
        <v>55</v>
      </c>
      <c r="K21" s="248" t="s">
        <v>419</v>
      </c>
      <c r="L21" s="248" t="s">
        <v>398</v>
      </c>
    </row>
    <row r="22" spans="2:12" ht="17.25" thickTop="1" x14ac:dyDescent="0.35">
      <c r="B22" s="276" t="s">
        <v>421</v>
      </c>
      <c r="C22" s="253" t="s">
        <v>408</v>
      </c>
      <c r="D22" s="255">
        <f>'第１表　地域別都道府県別主要指標'!D$7</f>
        <v>7849</v>
      </c>
      <c r="E22" s="254">
        <f>'第１表　地域別都道府県別主要指標'!E$7</f>
        <v>42.4</v>
      </c>
      <c r="F22" s="254">
        <f>'第１表　地域別都道府県別主要指標'!F$7</f>
        <v>2.5</v>
      </c>
      <c r="G22" s="255">
        <f>'第１表　地域別都道府県別主要指標'!G$7</f>
        <v>767.4</v>
      </c>
      <c r="H22" s="254">
        <f>'第１表　地域別都道府県別主要指標'!H$7</f>
        <v>68.3</v>
      </c>
      <c r="I22" s="259">
        <f>'第１表　地域別都道府県別主要指標'!I$7</f>
        <v>4437.2</v>
      </c>
      <c r="J22" s="255">
        <f>'第１表　地域別都道府県別主要指標'!J$7</f>
        <v>714.1</v>
      </c>
      <c r="K22" s="254">
        <f>'第１表　地域別都道府県別主要指標'!U$7</f>
        <v>6.9</v>
      </c>
      <c r="L22" s="256">
        <f>I22/H22</f>
        <v>64.966325036603223</v>
      </c>
    </row>
    <row r="23" spans="2:12" x14ac:dyDescent="0.35">
      <c r="B23" s="275"/>
      <c r="C23" s="261" t="s">
        <v>401</v>
      </c>
      <c r="D23" s="262" t="s">
        <v>393</v>
      </c>
      <c r="E23" s="263">
        <f>'第１表　地域別都道府県別主要指標'!W$7</f>
        <v>40</v>
      </c>
      <c r="F23" s="263">
        <f>'第１表　地域別都道府県別主要指標'!X$7</f>
        <v>2</v>
      </c>
      <c r="G23" s="262">
        <f>'第１表　地域別都道府県別主要指標'!Y$7</f>
        <v>636.12</v>
      </c>
      <c r="H23" s="263">
        <f>'第１表　地域別都道府県別主要指標'!Z$7</f>
        <v>70.2</v>
      </c>
      <c r="I23" s="268">
        <f>'第１表　地域別都道府県別主要指標'!AA$7</f>
        <v>4090</v>
      </c>
      <c r="J23" s="262">
        <f>'第１表　地域別都道府県別主要指標'!AB$7</f>
        <v>387</v>
      </c>
      <c r="K23" s="263">
        <f>'第１表　地域別都道府県別主要指標'!AC$7</f>
        <v>6.6</v>
      </c>
      <c r="L23" s="264">
        <f>I23/H23</f>
        <v>58.262108262108256</v>
      </c>
    </row>
    <row r="24" spans="2:12" x14ac:dyDescent="0.35">
      <c r="B24" s="274"/>
      <c r="C24" s="250" t="s">
        <v>426</v>
      </c>
      <c r="D24" s="251" t="s">
        <v>393</v>
      </c>
      <c r="E24" s="265" t="s">
        <v>427</v>
      </c>
      <c r="F24" s="265" t="s">
        <v>428</v>
      </c>
      <c r="G24" s="266" t="s">
        <v>429</v>
      </c>
      <c r="H24" s="265" t="s">
        <v>430</v>
      </c>
      <c r="I24" s="269" t="s">
        <v>431</v>
      </c>
      <c r="J24" s="266" t="s">
        <v>432</v>
      </c>
      <c r="K24" s="265" t="s">
        <v>433</v>
      </c>
      <c r="L24" s="267" t="s">
        <v>434</v>
      </c>
    </row>
    <row r="25" spans="2:12" x14ac:dyDescent="0.35">
      <c r="B25" s="273" t="s">
        <v>65</v>
      </c>
      <c r="C25" s="253" t="s">
        <v>408</v>
      </c>
      <c r="D25" s="255">
        <f>'第１表　地域別都道府県別主要指標'!D$10</f>
        <v>1979</v>
      </c>
      <c r="E25" s="254">
        <f>'第１表　地域別都道府県別主要指標'!E$10</f>
        <v>43.8</v>
      </c>
      <c r="F25" s="254">
        <f>'第１表　地域別都道府県別主要指標'!F$10</f>
        <v>2.5</v>
      </c>
      <c r="G25" s="255">
        <f>'第１表　地域別都道府県別主要指標'!G$10</f>
        <v>715.5</v>
      </c>
      <c r="H25" s="254">
        <f>'第１表　地域別都道府県別主要指標'!H$10</f>
        <v>70.7</v>
      </c>
      <c r="I25" s="259">
        <f>'第１表　地域別都道府県別主要指標'!I$10</f>
        <v>4107.1000000000004</v>
      </c>
      <c r="J25" s="255">
        <f>'第１表　地域別都道府県別主要指標'!J$10</f>
        <v>658.8</v>
      </c>
      <c r="K25" s="254">
        <f>'第１表　地域別都道府県別主要指標'!U$10</f>
        <v>6.9</v>
      </c>
      <c r="L25" s="256">
        <f>I25/H25</f>
        <v>58.091937765205095</v>
      </c>
    </row>
    <row r="26" spans="2:12" x14ac:dyDescent="0.35">
      <c r="B26" s="275"/>
      <c r="C26" s="261" t="s">
        <v>401</v>
      </c>
      <c r="D26" s="262" t="s">
        <v>393</v>
      </c>
      <c r="E26" s="263">
        <f>'第１表　地域別都道府県別主要指標'!W$10</f>
        <v>42</v>
      </c>
      <c r="F26" s="263">
        <f>'第１表　地域別都道府県別主要指標'!X$10</f>
        <v>2</v>
      </c>
      <c r="G26" s="262">
        <f>'第１表　地域別都道府県別主要指標'!Y$10</f>
        <v>584.91999999999996</v>
      </c>
      <c r="H26" s="263">
        <f>'第１表　地域別都道府県別主要指標'!Z$10</f>
        <v>70.400000000000006</v>
      </c>
      <c r="I26" s="268">
        <f>'第１表　地域別都道府県別主要指標'!AA$10</f>
        <v>3770</v>
      </c>
      <c r="J26" s="262">
        <f>'第１表　地域別都道府県別主要指標'!AB$10</f>
        <v>351</v>
      </c>
      <c r="K26" s="263">
        <f>'第１表　地域別都道府県別主要指標'!AC$10</f>
        <v>6.7</v>
      </c>
      <c r="L26" s="264">
        <f>I26/H26</f>
        <v>53.55113636363636</v>
      </c>
    </row>
    <row r="27" spans="2:12" x14ac:dyDescent="0.35">
      <c r="B27" s="274"/>
      <c r="C27" s="250" t="s">
        <v>426</v>
      </c>
      <c r="D27" s="251" t="s">
        <v>393</v>
      </c>
      <c r="E27" s="265" t="s">
        <v>427</v>
      </c>
      <c r="F27" s="265" t="s">
        <v>428</v>
      </c>
      <c r="G27" s="266" t="s">
        <v>429</v>
      </c>
      <c r="H27" s="265" t="s">
        <v>430</v>
      </c>
      <c r="I27" s="269" t="s">
        <v>431</v>
      </c>
      <c r="J27" s="266" t="s">
        <v>432</v>
      </c>
      <c r="K27" s="265" t="s">
        <v>433</v>
      </c>
      <c r="L27" s="267" t="s">
        <v>434</v>
      </c>
    </row>
    <row r="28" spans="2:12" x14ac:dyDescent="0.35">
      <c r="B28" s="273" t="s">
        <v>435</v>
      </c>
      <c r="C28" s="253" t="s">
        <v>408</v>
      </c>
      <c r="D28" s="255" t="s">
        <v>393</v>
      </c>
      <c r="E28" s="254">
        <f>E25-E22</f>
        <v>1.3999999999999986</v>
      </c>
      <c r="F28" s="254">
        <f t="shared" ref="F28:L28" si="2">F25-F22</f>
        <v>0</v>
      </c>
      <c r="G28" s="255">
        <f t="shared" si="2"/>
        <v>-51.899999999999977</v>
      </c>
      <c r="H28" s="254">
        <f t="shared" si="2"/>
        <v>2.4000000000000057</v>
      </c>
      <c r="I28" s="259">
        <f t="shared" si="2"/>
        <v>-330.09999999999945</v>
      </c>
      <c r="J28" s="255">
        <f t="shared" si="2"/>
        <v>-55.300000000000068</v>
      </c>
      <c r="K28" s="254">
        <f t="shared" si="2"/>
        <v>0</v>
      </c>
      <c r="L28" s="256">
        <f t="shared" si="2"/>
        <v>-6.8743872713981276</v>
      </c>
    </row>
    <row r="29" spans="2:12" x14ac:dyDescent="0.35">
      <c r="B29" s="274"/>
      <c r="C29" s="250" t="s">
        <v>401</v>
      </c>
      <c r="D29" s="251" t="s">
        <v>393</v>
      </c>
      <c r="E29" s="252">
        <f t="shared" ref="E29:L29" si="3">E26-E23</f>
        <v>2</v>
      </c>
      <c r="F29" s="252">
        <f t="shared" si="3"/>
        <v>0</v>
      </c>
      <c r="G29" s="251">
        <f t="shared" si="3"/>
        <v>-51.200000000000045</v>
      </c>
      <c r="H29" s="252">
        <f t="shared" si="3"/>
        <v>0.20000000000000284</v>
      </c>
      <c r="I29" s="260">
        <f t="shared" si="3"/>
        <v>-320</v>
      </c>
      <c r="J29" s="251">
        <f t="shared" si="3"/>
        <v>-36</v>
      </c>
      <c r="K29" s="252">
        <f t="shared" si="3"/>
        <v>0.10000000000000053</v>
      </c>
      <c r="L29" s="257">
        <f t="shared" si="3"/>
        <v>-4.7109718984718967</v>
      </c>
    </row>
    <row r="31" spans="2:12" x14ac:dyDescent="0.35">
      <c r="B31" s="273" t="s">
        <v>437</v>
      </c>
      <c r="C31" s="258" t="s">
        <v>436</v>
      </c>
      <c r="D31" s="247" t="s">
        <v>412</v>
      </c>
      <c r="E31" s="247" t="s">
        <v>61</v>
      </c>
      <c r="F31" s="247" t="s">
        <v>62</v>
      </c>
      <c r="G31" s="249" t="s">
        <v>420</v>
      </c>
      <c r="H31" s="247" t="s">
        <v>71</v>
      </c>
      <c r="I31" s="247" t="s">
        <v>395</v>
      </c>
      <c r="J31" s="247" t="s">
        <v>414</v>
      </c>
      <c r="K31" s="247" t="s">
        <v>400</v>
      </c>
      <c r="L31" s="247" t="s">
        <v>416</v>
      </c>
    </row>
    <row r="32" spans="2:12" ht="17.25" thickBot="1" x14ac:dyDescent="0.4">
      <c r="B32" s="277"/>
      <c r="C32" s="248" t="s">
        <v>417</v>
      </c>
      <c r="D32" s="248" t="s">
        <v>418</v>
      </c>
      <c r="E32" s="248" t="s">
        <v>54</v>
      </c>
      <c r="F32" s="248" t="s">
        <v>63</v>
      </c>
      <c r="G32" s="248" t="s">
        <v>55</v>
      </c>
      <c r="H32" s="248" t="s">
        <v>162</v>
      </c>
      <c r="I32" s="248" t="s">
        <v>55</v>
      </c>
      <c r="J32" s="248" t="s">
        <v>55</v>
      </c>
      <c r="K32" s="248" t="s">
        <v>419</v>
      </c>
      <c r="L32" s="248" t="s">
        <v>398</v>
      </c>
    </row>
    <row r="33" spans="2:12" ht="17.25" thickTop="1" x14ac:dyDescent="0.35">
      <c r="B33" s="276" t="s">
        <v>421</v>
      </c>
      <c r="C33" s="253" t="s">
        <v>408</v>
      </c>
      <c r="D33" s="255">
        <f>'第１表　地域別都道府県別主要指標'!D$7</f>
        <v>7849</v>
      </c>
      <c r="E33" s="254">
        <f>'第１表　地域別都道府県別主要指標'!E$7</f>
        <v>42.4</v>
      </c>
      <c r="F33" s="254">
        <f>'第１表　地域別都道府県別主要指標'!F$7</f>
        <v>2.5</v>
      </c>
      <c r="G33" s="255">
        <f>'第１表　地域別都道府県別主要指標'!G$7</f>
        <v>767.4</v>
      </c>
      <c r="H33" s="254">
        <f>'第１表　地域別都道府県別主要指標'!H$7</f>
        <v>68.3</v>
      </c>
      <c r="I33" s="259">
        <f>'第１表　地域別都道府県別主要指標'!I$7</f>
        <v>4437.2</v>
      </c>
      <c r="J33" s="255">
        <f>'第１表　地域別都道府県別主要指標'!J$7</f>
        <v>714.1</v>
      </c>
      <c r="K33" s="254">
        <f>'第１表　地域別都道府県別主要指標'!U$7</f>
        <v>6.9</v>
      </c>
      <c r="L33" s="256">
        <f>I33/H33</f>
        <v>64.966325036603223</v>
      </c>
    </row>
    <row r="34" spans="2:12" x14ac:dyDescent="0.35">
      <c r="B34" s="275"/>
      <c r="C34" s="261" t="s">
        <v>401</v>
      </c>
      <c r="D34" s="262" t="s">
        <v>393</v>
      </c>
      <c r="E34" s="263">
        <f>'第１表　地域別都道府県別主要指標'!W$7</f>
        <v>40</v>
      </c>
      <c r="F34" s="263">
        <f>'第１表　地域別都道府県別主要指標'!X$7</f>
        <v>2</v>
      </c>
      <c r="G34" s="262">
        <f>'第１表　地域別都道府県別主要指標'!Y$7</f>
        <v>636.12</v>
      </c>
      <c r="H34" s="263">
        <f>'第１表　地域別都道府県別主要指標'!Z$7</f>
        <v>70.2</v>
      </c>
      <c r="I34" s="268">
        <f>'第１表　地域別都道府県別主要指標'!AA$7</f>
        <v>4090</v>
      </c>
      <c r="J34" s="262">
        <f>'第１表　地域別都道府県別主要指標'!AB$7</f>
        <v>387</v>
      </c>
      <c r="K34" s="263">
        <f>'第１表　地域別都道府県別主要指標'!AC$7</f>
        <v>6.6</v>
      </c>
      <c r="L34" s="264">
        <f>I34/H34</f>
        <v>58.262108262108256</v>
      </c>
    </row>
    <row r="35" spans="2:12" x14ac:dyDescent="0.35">
      <c r="B35" s="274"/>
      <c r="C35" s="250" t="s">
        <v>426</v>
      </c>
      <c r="D35" s="251" t="s">
        <v>393</v>
      </c>
      <c r="E35" s="265" t="s">
        <v>427</v>
      </c>
      <c r="F35" s="265" t="s">
        <v>428</v>
      </c>
      <c r="G35" s="266" t="s">
        <v>429</v>
      </c>
      <c r="H35" s="265" t="s">
        <v>430</v>
      </c>
      <c r="I35" s="269" t="s">
        <v>431</v>
      </c>
      <c r="J35" s="266" t="s">
        <v>432</v>
      </c>
      <c r="K35" s="265" t="s">
        <v>433</v>
      </c>
      <c r="L35" s="267" t="s">
        <v>434</v>
      </c>
    </row>
    <row r="36" spans="2:12" x14ac:dyDescent="0.35">
      <c r="B36" s="273" t="s">
        <v>66</v>
      </c>
      <c r="C36" s="253" t="s">
        <v>408</v>
      </c>
      <c r="D36" s="255">
        <f>'第１表　地域別都道府県別主要指標'!D$11</f>
        <v>314</v>
      </c>
      <c r="E36" s="254">
        <f>'第１表　地域別都道府県別主要指標'!E$11</f>
        <v>44.3</v>
      </c>
      <c r="F36" s="254">
        <f>'第１表　地域別都道府県別主要指標'!F$11</f>
        <v>2.4</v>
      </c>
      <c r="G36" s="255">
        <f>'第１表　地域別都道府県別主要指標'!G$11</f>
        <v>777.3</v>
      </c>
      <c r="H36" s="254">
        <f>'第１表　地域別都道府県別主要指標'!H$11</f>
        <v>73.400000000000006</v>
      </c>
      <c r="I36" s="259">
        <f>'第１表　地域別都道府県別主要指標'!I$11</f>
        <v>4016.9</v>
      </c>
      <c r="J36" s="255">
        <f>'第１表　地域別都道府県別主要指標'!J$11</f>
        <v>601.70000000000005</v>
      </c>
      <c r="K36" s="254">
        <f>'第１表　地域別都道府県別主要指標'!U$11</f>
        <v>6.5</v>
      </c>
      <c r="L36" s="256">
        <f>I36/H36</f>
        <v>54.726158038147133</v>
      </c>
    </row>
    <row r="37" spans="2:12" x14ac:dyDescent="0.35">
      <c r="B37" s="275"/>
      <c r="C37" s="261" t="s">
        <v>401</v>
      </c>
      <c r="D37" s="262" t="s">
        <v>393</v>
      </c>
      <c r="E37" s="263">
        <f>'第１表　地域別都道府県別主要指標'!W$11</f>
        <v>42</v>
      </c>
      <c r="F37" s="263">
        <f>'第１表　地域別都道府県別主要指標'!X$11</f>
        <v>2</v>
      </c>
      <c r="G37" s="262">
        <f>'第１表　地域別都道府県別主要指標'!Y$11</f>
        <v>642.1</v>
      </c>
      <c r="H37" s="263">
        <f>'第１表　地域別都道府県別主要指標'!Z$11</f>
        <v>73.400000000000006</v>
      </c>
      <c r="I37" s="268">
        <f>'第１表　地域別都道府県別主要指標'!AA$11</f>
        <v>3890</v>
      </c>
      <c r="J37" s="262">
        <f>'第１表　地域別都道府県別主要指標'!AB$11</f>
        <v>267.5</v>
      </c>
      <c r="K37" s="263"/>
      <c r="L37" s="264">
        <f>I37/H37</f>
        <v>52.997275204359667</v>
      </c>
    </row>
    <row r="38" spans="2:12" x14ac:dyDescent="0.35">
      <c r="B38" s="274"/>
      <c r="C38" s="250" t="s">
        <v>426</v>
      </c>
      <c r="D38" s="251" t="s">
        <v>393</v>
      </c>
      <c r="E38" s="265" t="s">
        <v>427</v>
      </c>
      <c r="F38" s="265" t="s">
        <v>428</v>
      </c>
      <c r="G38" s="266" t="s">
        <v>429</v>
      </c>
      <c r="H38" s="265" t="s">
        <v>430</v>
      </c>
      <c r="I38" s="269" t="s">
        <v>431</v>
      </c>
      <c r="J38" s="266" t="s">
        <v>432</v>
      </c>
      <c r="K38" s="265" t="s">
        <v>433</v>
      </c>
      <c r="L38" s="267" t="s">
        <v>434</v>
      </c>
    </row>
    <row r="39" spans="2:12" x14ac:dyDescent="0.35">
      <c r="B39" s="273" t="s">
        <v>435</v>
      </c>
      <c r="C39" s="253" t="s">
        <v>408</v>
      </c>
      <c r="D39" s="255" t="s">
        <v>393</v>
      </c>
      <c r="E39" s="254">
        <f>E36-E33</f>
        <v>1.8999999999999986</v>
      </c>
      <c r="F39" s="254">
        <f t="shared" ref="F39:L39" si="4">F36-F33</f>
        <v>-0.10000000000000009</v>
      </c>
      <c r="G39" s="255">
        <f t="shared" si="4"/>
        <v>9.8999999999999773</v>
      </c>
      <c r="H39" s="254">
        <f t="shared" si="4"/>
        <v>5.1000000000000085</v>
      </c>
      <c r="I39" s="259">
        <f t="shared" si="4"/>
        <v>-420.29999999999973</v>
      </c>
      <c r="J39" s="255">
        <f t="shared" si="4"/>
        <v>-112.39999999999998</v>
      </c>
      <c r="K39" s="254">
        <f t="shared" si="4"/>
        <v>-0.40000000000000036</v>
      </c>
      <c r="L39" s="256">
        <f t="shared" si="4"/>
        <v>-10.24016699845609</v>
      </c>
    </row>
    <row r="40" spans="2:12" x14ac:dyDescent="0.35">
      <c r="B40" s="274"/>
      <c r="C40" s="250" t="s">
        <v>401</v>
      </c>
      <c r="D40" s="251" t="s">
        <v>393</v>
      </c>
      <c r="E40" s="252">
        <f t="shared" ref="E40:L40" si="5">E37-E34</f>
        <v>2</v>
      </c>
      <c r="F40" s="252">
        <f t="shared" si="5"/>
        <v>0</v>
      </c>
      <c r="G40" s="251">
        <f t="shared" si="5"/>
        <v>5.9800000000000182</v>
      </c>
      <c r="H40" s="252">
        <f t="shared" si="5"/>
        <v>3.2000000000000028</v>
      </c>
      <c r="I40" s="260">
        <f t="shared" si="5"/>
        <v>-200</v>
      </c>
      <c r="J40" s="251">
        <f t="shared" si="5"/>
        <v>-119.5</v>
      </c>
      <c r="K40" s="252">
        <f t="shared" si="5"/>
        <v>-6.6</v>
      </c>
      <c r="L40" s="257">
        <f t="shared" si="5"/>
        <v>-5.2648330577485893</v>
      </c>
    </row>
    <row r="42" spans="2:12" x14ac:dyDescent="0.35">
      <c r="B42" s="273" t="s">
        <v>437</v>
      </c>
      <c r="C42" s="258" t="s">
        <v>436</v>
      </c>
      <c r="D42" s="247" t="s">
        <v>412</v>
      </c>
      <c r="E42" s="247" t="s">
        <v>61</v>
      </c>
      <c r="F42" s="247" t="s">
        <v>62</v>
      </c>
      <c r="G42" s="249" t="s">
        <v>420</v>
      </c>
      <c r="H42" s="247" t="s">
        <v>71</v>
      </c>
      <c r="I42" s="247" t="s">
        <v>395</v>
      </c>
      <c r="J42" s="247" t="s">
        <v>414</v>
      </c>
      <c r="K42" s="247" t="s">
        <v>400</v>
      </c>
      <c r="L42" s="247" t="s">
        <v>416</v>
      </c>
    </row>
    <row r="43" spans="2:12" ht="17.25" thickBot="1" x14ac:dyDescent="0.4">
      <c r="B43" s="277"/>
      <c r="C43" s="248" t="s">
        <v>417</v>
      </c>
      <c r="D43" s="248" t="s">
        <v>418</v>
      </c>
      <c r="E43" s="248" t="s">
        <v>54</v>
      </c>
      <c r="F43" s="248" t="s">
        <v>63</v>
      </c>
      <c r="G43" s="248" t="s">
        <v>55</v>
      </c>
      <c r="H43" s="248" t="s">
        <v>162</v>
      </c>
      <c r="I43" s="248" t="s">
        <v>55</v>
      </c>
      <c r="J43" s="248" t="s">
        <v>55</v>
      </c>
      <c r="K43" s="248" t="s">
        <v>419</v>
      </c>
      <c r="L43" s="248" t="s">
        <v>398</v>
      </c>
    </row>
    <row r="44" spans="2:12" ht="17.25" thickTop="1" x14ac:dyDescent="0.35">
      <c r="B44" s="276" t="s">
        <v>421</v>
      </c>
      <c r="C44" s="253" t="s">
        <v>408</v>
      </c>
      <c r="D44" s="255">
        <f>'第１表　地域別都道府県別主要指標'!D$7</f>
        <v>7849</v>
      </c>
      <c r="E44" s="254">
        <f>'第１表　地域別都道府県別主要指標'!E$7</f>
        <v>42.4</v>
      </c>
      <c r="F44" s="254">
        <f>'第１表　地域別都道府県別主要指標'!F$7</f>
        <v>2.5</v>
      </c>
      <c r="G44" s="255">
        <f>'第１表　地域別都道府県別主要指標'!G$7</f>
        <v>767.4</v>
      </c>
      <c r="H44" s="254">
        <f>'第１表　地域別都道府県別主要指標'!H$7</f>
        <v>68.3</v>
      </c>
      <c r="I44" s="259">
        <f>'第１表　地域別都道府県別主要指標'!I$7</f>
        <v>4437.2</v>
      </c>
      <c r="J44" s="255">
        <f>'第１表　地域別都道府県別主要指標'!J$7</f>
        <v>714.1</v>
      </c>
      <c r="K44" s="254">
        <f>'第１表　地域別都道府県別主要指標'!U$7</f>
        <v>6.9</v>
      </c>
      <c r="L44" s="256">
        <f>I44/H44</f>
        <v>64.966325036603223</v>
      </c>
    </row>
    <row r="45" spans="2:12" x14ac:dyDescent="0.35">
      <c r="B45" s="275"/>
      <c r="C45" s="261" t="s">
        <v>401</v>
      </c>
      <c r="D45" s="262" t="s">
        <v>393</v>
      </c>
      <c r="E45" s="263">
        <f>'第１表　地域別都道府県別主要指標'!W$7</f>
        <v>40</v>
      </c>
      <c r="F45" s="263">
        <f>'第１表　地域別都道府県別主要指標'!X$7</f>
        <v>2</v>
      </c>
      <c r="G45" s="262">
        <f>'第１表　地域別都道府県別主要指標'!Y$7</f>
        <v>636.12</v>
      </c>
      <c r="H45" s="263">
        <f>'第１表　地域別都道府県別主要指標'!Z$7</f>
        <v>70.2</v>
      </c>
      <c r="I45" s="268">
        <f>'第１表　地域別都道府県別主要指標'!AA$7</f>
        <v>4090</v>
      </c>
      <c r="J45" s="262">
        <f>'第１表　地域別都道府県別主要指標'!AB$7</f>
        <v>387</v>
      </c>
      <c r="K45" s="263">
        <f>'第１表　地域別都道府県別主要指標'!AC$7</f>
        <v>6.6</v>
      </c>
      <c r="L45" s="264">
        <f>I45/H45</f>
        <v>58.262108262108256</v>
      </c>
    </row>
    <row r="46" spans="2:12" x14ac:dyDescent="0.35">
      <c r="B46" s="274"/>
      <c r="C46" s="250" t="s">
        <v>426</v>
      </c>
      <c r="D46" s="251" t="s">
        <v>393</v>
      </c>
      <c r="E46" s="265" t="s">
        <v>427</v>
      </c>
      <c r="F46" s="265" t="s">
        <v>428</v>
      </c>
      <c r="G46" s="266" t="s">
        <v>429</v>
      </c>
      <c r="H46" s="265" t="s">
        <v>430</v>
      </c>
      <c r="I46" s="269" t="s">
        <v>431</v>
      </c>
      <c r="J46" s="266" t="s">
        <v>432</v>
      </c>
      <c r="K46" s="265" t="s">
        <v>433</v>
      </c>
      <c r="L46" s="267" t="s">
        <v>434</v>
      </c>
    </row>
    <row r="47" spans="2:12" x14ac:dyDescent="0.35">
      <c r="B47" s="273" t="s">
        <v>439</v>
      </c>
      <c r="C47" s="253" t="s">
        <v>408</v>
      </c>
      <c r="D47" s="255">
        <f>'第１表　地域別都道府県別主要指標'!D$36</f>
        <v>2259</v>
      </c>
      <c r="E47" s="254">
        <f>'第１表　地域別都道府県別主要指標'!E$36</f>
        <v>41.4</v>
      </c>
      <c r="F47" s="254">
        <f>'第１表　地域別都道府県別主要指標'!F$36</f>
        <v>2.2999999999999998</v>
      </c>
      <c r="G47" s="255">
        <f>'第１表　地域別都道府県別主要指標'!G$36</f>
        <v>844.8</v>
      </c>
      <c r="H47" s="254">
        <f>'第１表　地域別都道府県別主要指標'!H$36</f>
        <v>60.5</v>
      </c>
      <c r="I47" s="259">
        <f>'第１表　地域別都道府県別主要指標'!I$36</f>
        <v>5334.1</v>
      </c>
      <c r="J47" s="255">
        <f>'第１表　地域別都道府県別主要指標'!J$36</f>
        <v>828.5</v>
      </c>
      <c r="K47" s="254">
        <f>'第１表　地域別都道府県別主要指標'!U$36</f>
        <v>7.5</v>
      </c>
      <c r="L47" s="256">
        <f>I47/H47</f>
        <v>88.166942148760342</v>
      </c>
    </row>
    <row r="48" spans="2:12" x14ac:dyDescent="0.35">
      <c r="B48" s="275"/>
      <c r="C48" s="261" t="s">
        <v>401</v>
      </c>
      <c r="D48" s="262" t="s">
        <v>393</v>
      </c>
      <c r="E48" s="263">
        <f>'第１表　地域別都道府県別主要指標'!W$36</f>
        <v>39</v>
      </c>
      <c r="F48" s="263">
        <f>'第１表　地域別都道府県別主要指標'!X$36</f>
        <v>2</v>
      </c>
      <c r="G48" s="262">
        <f>'第１表　地域別都道府県別主要指標'!Y$36</f>
        <v>702.79</v>
      </c>
      <c r="H48" s="263">
        <f>'第１表　地域別都道府県別主要指標'!Z$36</f>
        <v>64.5</v>
      </c>
      <c r="I48" s="268">
        <f>'第１表　地域別都道府県別主要指標'!AA$36</f>
        <v>5100</v>
      </c>
      <c r="J48" s="262">
        <f>'第１表　地域別都道府県別主要指標'!AB$36</f>
        <v>486</v>
      </c>
      <c r="K48" s="263">
        <f>'第１表　地域別都道府県別主要指標'!AC$36</f>
        <v>7.3</v>
      </c>
      <c r="L48" s="264">
        <f>I48/H48</f>
        <v>79.069767441860463</v>
      </c>
    </row>
    <row r="49" spans="2:12" x14ac:dyDescent="0.35">
      <c r="B49" s="274"/>
      <c r="C49" s="250" t="s">
        <v>426</v>
      </c>
      <c r="D49" s="251" t="s">
        <v>393</v>
      </c>
      <c r="E49" s="265" t="s">
        <v>427</v>
      </c>
      <c r="F49" s="265" t="s">
        <v>428</v>
      </c>
      <c r="G49" s="266" t="s">
        <v>429</v>
      </c>
      <c r="H49" s="265" t="s">
        <v>430</v>
      </c>
      <c r="I49" s="269" t="s">
        <v>431</v>
      </c>
      <c r="J49" s="266" t="s">
        <v>432</v>
      </c>
      <c r="K49" s="265" t="s">
        <v>433</v>
      </c>
      <c r="L49" s="267" t="s">
        <v>434</v>
      </c>
    </row>
    <row r="50" spans="2:12" x14ac:dyDescent="0.35">
      <c r="B50" s="273" t="s">
        <v>435</v>
      </c>
      <c r="C50" s="253" t="s">
        <v>408</v>
      </c>
      <c r="D50" s="255" t="s">
        <v>393</v>
      </c>
      <c r="E50" s="254">
        <f>E47-E44</f>
        <v>-1</v>
      </c>
      <c r="F50" s="254">
        <f t="shared" ref="F50:L50" si="6">F47-F44</f>
        <v>-0.20000000000000018</v>
      </c>
      <c r="G50" s="255">
        <f t="shared" si="6"/>
        <v>77.399999999999977</v>
      </c>
      <c r="H50" s="254">
        <f t="shared" si="6"/>
        <v>-7.7999999999999972</v>
      </c>
      <c r="I50" s="259">
        <f t="shared" si="6"/>
        <v>896.90000000000055</v>
      </c>
      <c r="J50" s="255">
        <f t="shared" si="6"/>
        <v>114.39999999999998</v>
      </c>
      <c r="K50" s="254">
        <f t="shared" si="6"/>
        <v>0.59999999999999964</v>
      </c>
      <c r="L50" s="256">
        <f t="shared" si="6"/>
        <v>23.200617112157119</v>
      </c>
    </row>
    <row r="51" spans="2:12" x14ac:dyDescent="0.35">
      <c r="B51" s="274"/>
      <c r="C51" s="250" t="s">
        <v>401</v>
      </c>
      <c r="D51" s="251" t="s">
        <v>393</v>
      </c>
      <c r="E51" s="252">
        <f t="shared" ref="E51:L51" si="7">E48-E45</f>
        <v>-1</v>
      </c>
      <c r="F51" s="252">
        <f t="shared" si="7"/>
        <v>0</v>
      </c>
      <c r="G51" s="251">
        <f t="shared" si="7"/>
        <v>66.669999999999959</v>
      </c>
      <c r="H51" s="252">
        <f t="shared" si="7"/>
        <v>-5.7000000000000028</v>
      </c>
      <c r="I51" s="260">
        <f t="shared" si="7"/>
        <v>1010</v>
      </c>
      <c r="J51" s="251">
        <f t="shared" si="7"/>
        <v>99</v>
      </c>
      <c r="K51" s="252">
        <f t="shared" si="7"/>
        <v>0.70000000000000018</v>
      </c>
      <c r="L51" s="257">
        <f t="shared" si="7"/>
        <v>20.807659179752207</v>
      </c>
    </row>
    <row r="53" spans="2:12" x14ac:dyDescent="0.35">
      <c r="B53" s="273" t="s">
        <v>437</v>
      </c>
      <c r="C53" s="258" t="s">
        <v>436</v>
      </c>
      <c r="D53" s="247" t="s">
        <v>412</v>
      </c>
      <c r="E53" s="247" t="s">
        <v>61</v>
      </c>
      <c r="F53" s="247" t="s">
        <v>62</v>
      </c>
      <c r="G53" s="249" t="s">
        <v>420</v>
      </c>
      <c r="H53" s="247" t="s">
        <v>71</v>
      </c>
      <c r="I53" s="247" t="s">
        <v>395</v>
      </c>
      <c r="J53" s="247" t="s">
        <v>414</v>
      </c>
      <c r="K53" s="247" t="s">
        <v>400</v>
      </c>
      <c r="L53" s="247" t="s">
        <v>416</v>
      </c>
    </row>
    <row r="54" spans="2:12" ht="17.25" thickBot="1" x14ac:dyDescent="0.4">
      <c r="B54" s="277"/>
      <c r="C54" s="248" t="s">
        <v>417</v>
      </c>
      <c r="D54" s="248" t="s">
        <v>418</v>
      </c>
      <c r="E54" s="248" t="s">
        <v>54</v>
      </c>
      <c r="F54" s="248" t="s">
        <v>63</v>
      </c>
      <c r="G54" s="248" t="s">
        <v>55</v>
      </c>
      <c r="H54" s="248" t="s">
        <v>162</v>
      </c>
      <c r="I54" s="248" t="s">
        <v>55</v>
      </c>
      <c r="J54" s="248" t="s">
        <v>55</v>
      </c>
      <c r="K54" s="248" t="s">
        <v>419</v>
      </c>
      <c r="L54" s="248" t="s">
        <v>398</v>
      </c>
    </row>
    <row r="55" spans="2:12" ht="17.25" thickTop="1" x14ac:dyDescent="0.35">
      <c r="B55" s="276" t="s">
        <v>421</v>
      </c>
      <c r="C55" s="253" t="s">
        <v>408</v>
      </c>
      <c r="D55" s="255">
        <f>'第１表　地域別都道府県別主要指標'!D$7</f>
        <v>7849</v>
      </c>
      <c r="E55" s="254">
        <f>'第１表　地域別都道府県別主要指標'!E$7</f>
        <v>42.4</v>
      </c>
      <c r="F55" s="254">
        <f>'第１表　地域別都道府県別主要指標'!F$7</f>
        <v>2.5</v>
      </c>
      <c r="G55" s="255">
        <f>'第１表　地域別都道府県別主要指標'!G$7</f>
        <v>767.4</v>
      </c>
      <c r="H55" s="254">
        <f>'第１表　地域別都道府県別主要指標'!H$7</f>
        <v>68.3</v>
      </c>
      <c r="I55" s="259">
        <f>'第１表　地域別都道府県別主要指標'!I$7</f>
        <v>4437.2</v>
      </c>
      <c r="J55" s="255">
        <f>'第１表　地域別都道府県別主要指標'!J$7</f>
        <v>714.1</v>
      </c>
      <c r="K55" s="254">
        <f>'第１表　地域別都道府県別主要指標'!U$7</f>
        <v>6.9</v>
      </c>
      <c r="L55" s="256">
        <f>I55/H55</f>
        <v>64.966325036603223</v>
      </c>
    </row>
    <row r="56" spans="2:12" x14ac:dyDescent="0.35">
      <c r="B56" s="275"/>
      <c r="C56" s="261" t="s">
        <v>401</v>
      </c>
      <c r="D56" s="262" t="s">
        <v>393</v>
      </c>
      <c r="E56" s="263">
        <f>'第１表　地域別都道府県別主要指標'!W$7</f>
        <v>40</v>
      </c>
      <c r="F56" s="263">
        <f>'第１表　地域別都道府県別主要指標'!X$7</f>
        <v>2</v>
      </c>
      <c r="G56" s="262">
        <f>'第１表　地域別都道府県別主要指標'!Y$7</f>
        <v>636.12</v>
      </c>
      <c r="H56" s="263">
        <f>'第１表　地域別都道府県別主要指標'!Z$7</f>
        <v>70.2</v>
      </c>
      <c r="I56" s="268">
        <f>'第１表　地域別都道府県別主要指標'!AA$7</f>
        <v>4090</v>
      </c>
      <c r="J56" s="262">
        <f>'第１表　地域別都道府県別主要指標'!AB$7</f>
        <v>387</v>
      </c>
      <c r="K56" s="263">
        <f>'第１表　地域別都道府県別主要指標'!AC$7</f>
        <v>6.6</v>
      </c>
      <c r="L56" s="264">
        <f>I56/H56</f>
        <v>58.262108262108256</v>
      </c>
    </row>
    <row r="57" spans="2:12" x14ac:dyDescent="0.35">
      <c r="B57" s="274"/>
      <c r="C57" s="250" t="s">
        <v>426</v>
      </c>
      <c r="D57" s="251" t="s">
        <v>393</v>
      </c>
      <c r="E57" s="265" t="s">
        <v>427</v>
      </c>
      <c r="F57" s="265" t="s">
        <v>428</v>
      </c>
      <c r="G57" s="266" t="s">
        <v>429</v>
      </c>
      <c r="H57" s="265" t="s">
        <v>430</v>
      </c>
      <c r="I57" s="269" t="s">
        <v>431</v>
      </c>
      <c r="J57" s="266" t="s">
        <v>432</v>
      </c>
      <c r="K57" s="265" t="s">
        <v>433</v>
      </c>
      <c r="L57" s="267" t="s">
        <v>434</v>
      </c>
    </row>
    <row r="58" spans="2:12" x14ac:dyDescent="0.35">
      <c r="B58" s="273" t="s">
        <v>440</v>
      </c>
      <c r="C58" s="253" t="s">
        <v>408</v>
      </c>
      <c r="D58" s="255">
        <f>'第１表　地域別都道府県別主要指標'!D$37</f>
        <v>1106</v>
      </c>
      <c r="E58" s="254">
        <f>'第１表　地域別都道府県別主要指標'!E$37</f>
        <v>41.9</v>
      </c>
      <c r="F58" s="254">
        <f>'第１表　地域別都道府県別主要指標'!F$37</f>
        <v>2.5</v>
      </c>
      <c r="G58" s="255">
        <f>'第１表　地域別都道府県別主要指標'!G$37</f>
        <v>788.8</v>
      </c>
      <c r="H58" s="254">
        <f>'第１表　地域別都道府県別主要指標'!H$37</f>
        <v>68.400000000000006</v>
      </c>
      <c r="I58" s="259">
        <f>'第１表　地域別都道府県別主要指標'!I$37</f>
        <v>4878.8999999999996</v>
      </c>
      <c r="J58" s="255">
        <f>'第１表　地域別都道府県別主要指標'!J$37</f>
        <v>848.4</v>
      </c>
      <c r="K58" s="254">
        <f>'第１表　地域別都道府県別主要指標'!U$37</f>
        <v>7.4</v>
      </c>
      <c r="L58" s="256">
        <f>I58/H58</f>
        <v>71.328947368421041</v>
      </c>
    </row>
    <row r="59" spans="2:12" x14ac:dyDescent="0.35">
      <c r="B59" s="275"/>
      <c r="C59" s="261" t="s">
        <v>401</v>
      </c>
      <c r="D59" s="262" t="s">
        <v>393</v>
      </c>
      <c r="E59" s="263">
        <f>'第１表　地域別都道府県別主要指標'!W$37</f>
        <v>39</v>
      </c>
      <c r="F59" s="263">
        <f>'第１表　地域別都道府県別主要指標'!X$37</f>
        <v>2</v>
      </c>
      <c r="G59" s="262">
        <f>'第１表　地域別都道府県別主要指標'!Y$37</f>
        <v>667.85</v>
      </c>
      <c r="H59" s="263">
        <f>'第１表　地域別都道府県別主要指標'!Z$37</f>
        <v>70.5</v>
      </c>
      <c r="I59" s="268">
        <f>'第１表　地域別都道府県別主要指標'!AA$37</f>
        <v>4680</v>
      </c>
      <c r="J59" s="262">
        <f>'第１表　地域別都道府県別主要指標'!AB$37</f>
        <v>478</v>
      </c>
      <c r="K59" s="263">
        <f>'第１表　地域別都道府県別主要指標'!AC$37</f>
        <v>7.1</v>
      </c>
      <c r="L59" s="264">
        <f>I59/H59</f>
        <v>66.38297872340425</v>
      </c>
    </row>
    <row r="60" spans="2:12" x14ac:dyDescent="0.35">
      <c r="B60" s="274"/>
      <c r="C60" s="250" t="s">
        <v>426</v>
      </c>
      <c r="D60" s="251" t="s">
        <v>393</v>
      </c>
      <c r="E60" s="265" t="s">
        <v>427</v>
      </c>
      <c r="F60" s="265" t="s">
        <v>428</v>
      </c>
      <c r="G60" s="266" t="s">
        <v>429</v>
      </c>
      <c r="H60" s="265" t="s">
        <v>430</v>
      </c>
      <c r="I60" s="269" t="s">
        <v>431</v>
      </c>
      <c r="J60" s="266" t="s">
        <v>432</v>
      </c>
      <c r="K60" s="265" t="s">
        <v>433</v>
      </c>
      <c r="L60" s="267" t="s">
        <v>434</v>
      </c>
    </row>
    <row r="61" spans="2:12" x14ac:dyDescent="0.35">
      <c r="B61" s="273" t="s">
        <v>435</v>
      </c>
      <c r="C61" s="253" t="s">
        <v>408</v>
      </c>
      <c r="D61" s="255" t="s">
        <v>393</v>
      </c>
      <c r="E61" s="254">
        <f>E58-E55</f>
        <v>-0.5</v>
      </c>
      <c r="F61" s="254">
        <f t="shared" ref="F61:L61" si="8">F58-F55</f>
        <v>0</v>
      </c>
      <c r="G61" s="255">
        <f t="shared" si="8"/>
        <v>21.399999999999977</v>
      </c>
      <c r="H61" s="254">
        <f t="shared" si="8"/>
        <v>0.10000000000000853</v>
      </c>
      <c r="I61" s="259">
        <f t="shared" si="8"/>
        <v>441.69999999999982</v>
      </c>
      <c r="J61" s="255">
        <f t="shared" si="8"/>
        <v>134.29999999999995</v>
      </c>
      <c r="K61" s="254">
        <f t="shared" si="8"/>
        <v>0.5</v>
      </c>
      <c r="L61" s="256">
        <f t="shared" si="8"/>
        <v>6.3626223318178177</v>
      </c>
    </row>
    <row r="62" spans="2:12" x14ac:dyDescent="0.35">
      <c r="B62" s="274"/>
      <c r="C62" s="250" t="s">
        <v>401</v>
      </c>
      <c r="D62" s="251" t="s">
        <v>393</v>
      </c>
      <c r="E62" s="252">
        <f t="shared" ref="E62:L62" si="9">E59-E56</f>
        <v>-1</v>
      </c>
      <c r="F62" s="252">
        <f t="shared" si="9"/>
        <v>0</v>
      </c>
      <c r="G62" s="251">
        <f t="shared" si="9"/>
        <v>31.730000000000018</v>
      </c>
      <c r="H62" s="252">
        <f t="shared" si="9"/>
        <v>0.29999999999999716</v>
      </c>
      <c r="I62" s="260">
        <f t="shared" si="9"/>
        <v>590</v>
      </c>
      <c r="J62" s="251">
        <f t="shared" si="9"/>
        <v>91</v>
      </c>
      <c r="K62" s="252">
        <f t="shared" si="9"/>
        <v>0.5</v>
      </c>
      <c r="L62" s="257">
        <f t="shared" si="9"/>
        <v>8.1208704612959934</v>
      </c>
    </row>
    <row r="64" spans="2:12" x14ac:dyDescent="0.35">
      <c r="B64" s="273" t="s">
        <v>437</v>
      </c>
      <c r="C64" s="258" t="s">
        <v>436</v>
      </c>
      <c r="D64" s="247" t="s">
        <v>412</v>
      </c>
      <c r="E64" s="247" t="s">
        <v>61</v>
      </c>
      <c r="F64" s="247" t="s">
        <v>62</v>
      </c>
      <c r="G64" s="249" t="s">
        <v>420</v>
      </c>
      <c r="H64" s="247" t="s">
        <v>71</v>
      </c>
      <c r="I64" s="247" t="s">
        <v>395</v>
      </c>
      <c r="J64" s="247" t="s">
        <v>414</v>
      </c>
      <c r="K64" s="247" t="s">
        <v>400</v>
      </c>
      <c r="L64" s="247" t="s">
        <v>416</v>
      </c>
    </row>
    <row r="65" spans="2:12" ht="17.25" thickBot="1" x14ac:dyDescent="0.4">
      <c r="B65" s="277"/>
      <c r="C65" s="248" t="s">
        <v>417</v>
      </c>
      <c r="D65" s="248" t="s">
        <v>418</v>
      </c>
      <c r="E65" s="248" t="s">
        <v>54</v>
      </c>
      <c r="F65" s="248" t="s">
        <v>63</v>
      </c>
      <c r="G65" s="248" t="s">
        <v>55</v>
      </c>
      <c r="H65" s="248" t="s">
        <v>162</v>
      </c>
      <c r="I65" s="248" t="s">
        <v>55</v>
      </c>
      <c r="J65" s="248" t="s">
        <v>55</v>
      </c>
      <c r="K65" s="248" t="s">
        <v>419</v>
      </c>
      <c r="L65" s="248" t="s">
        <v>398</v>
      </c>
    </row>
    <row r="66" spans="2:12" ht="17.25" thickTop="1" x14ac:dyDescent="0.35">
      <c r="B66" s="276" t="s">
        <v>421</v>
      </c>
      <c r="C66" s="253" t="s">
        <v>408</v>
      </c>
      <c r="D66" s="255">
        <f>'第１表　地域別都道府県別主要指標'!D$7</f>
        <v>7849</v>
      </c>
      <c r="E66" s="254">
        <f>'第１表　地域別都道府県別主要指標'!E$7</f>
        <v>42.4</v>
      </c>
      <c r="F66" s="254">
        <f>'第１表　地域別都道府県別主要指標'!F$7</f>
        <v>2.5</v>
      </c>
      <c r="G66" s="255">
        <f>'第１表　地域別都道府県別主要指標'!G$7</f>
        <v>767.4</v>
      </c>
      <c r="H66" s="254">
        <f>'第１表　地域別都道府県別主要指標'!H$7</f>
        <v>68.3</v>
      </c>
      <c r="I66" s="259">
        <f>'第１表　地域別都道府県別主要指標'!I$7</f>
        <v>4437.2</v>
      </c>
      <c r="J66" s="255">
        <f>'第１表　地域別都道府県別主要指標'!J$7</f>
        <v>714.1</v>
      </c>
      <c r="K66" s="254">
        <f>'第１表　地域別都道府県別主要指標'!U$7</f>
        <v>6.9</v>
      </c>
      <c r="L66" s="256">
        <f>I66/H66</f>
        <v>64.966325036603223</v>
      </c>
    </row>
    <row r="67" spans="2:12" x14ac:dyDescent="0.35">
      <c r="B67" s="275"/>
      <c r="C67" s="261" t="s">
        <v>401</v>
      </c>
      <c r="D67" s="262" t="s">
        <v>393</v>
      </c>
      <c r="E67" s="263">
        <f>'第１表　地域別都道府県別主要指標'!W$7</f>
        <v>40</v>
      </c>
      <c r="F67" s="263">
        <f>'第１表　地域別都道府県別主要指標'!X$7</f>
        <v>2</v>
      </c>
      <c r="G67" s="262">
        <f>'第１表　地域別都道府県別主要指標'!Y$7</f>
        <v>636.12</v>
      </c>
      <c r="H67" s="263">
        <f>'第１表　地域別都道府県別主要指標'!Z$7</f>
        <v>70.2</v>
      </c>
      <c r="I67" s="268">
        <f>'第１表　地域別都道府県別主要指標'!AA$7</f>
        <v>4090</v>
      </c>
      <c r="J67" s="262">
        <f>'第１表　地域別都道府県別主要指標'!AB$7</f>
        <v>387</v>
      </c>
      <c r="K67" s="263">
        <f>'第１表　地域別都道府県別主要指標'!AC$7</f>
        <v>6.6</v>
      </c>
      <c r="L67" s="264">
        <f>I67/H67</f>
        <v>58.262108262108256</v>
      </c>
    </row>
    <row r="68" spans="2:12" x14ac:dyDescent="0.35">
      <c r="B68" s="274"/>
      <c r="C68" s="250" t="s">
        <v>426</v>
      </c>
      <c r="D68" s="251" t="s">
        <v>393</v>
      </c>
      <c r="E68" s="265" t="s">
        <v>427</v>
      </c>
      <c r="F68" s="265" t="s">
        <v>428</v>
      </c>
      <c r="G68" s="266" t="s">
        <v>429</v>
      </c>
      <c r="H68" s="265" t="s">
        <v>430</v>
      </c>
      <c r="I68" s="269" t="s">
        <v>431</v>
      </c>
      <c r="J68" s="266" t="s">
        <v>432</v>
      </c>
      <c r="K68" s="265" t="s">
        <v>433</v>
      </c>
      <c r="L68" s="267" t="s">
        <v>434</v>
      </c>
    </row>
    <row r="69" spans="2:12" x14ac:dyDescent="0.35">
      <c r="B69" s="273" t="s">
        <v>441</v>
      </c>
      <c r="C69" s="253" t="s">
        <v>408</v>
      </c>
      <c r="D69" s="255">
        <f>'第１表　地域別都道府県別主要指標'!D$50</f>
        <v>1316</v>
      </c>
      <c r="E69" s="254">
        <f>'第１表　地域別都道府県別主要指標'!E$50</f>
        <v>43.1</v>
      </c>
      <c r="F69" s="254">
        <f>'第１表　地域別都道府県別主要指標'!F$50</f>
        <v>2.5</v>
      </c>
      <c r="G69" s="255">
        <f>'第１表　地域別都道府県別主要指標'!G$50</f>
        <v>727.8</v>
      </c>
      <c r="H69" s="254">
        <f>'第１表　地域別都道府県別主要指標'!H$50</f>
        <v>69.599999999999994</v>
      </c>
      <c r="I69" s="259">
        <f>'第１表　地域別都道府県別主要指標'!I$50</f>
        <v>4230.2</v>
      </c>
      <c r="J69" s="255">
        <f>'第１表　地域別都道府県別主要指標'!J$50</f>
        <v>653.70000000000005</v>
      </c>
      <c r="K69" s="254">
        <f>'第１表　地域別都道府県別主要指標'!U$50</f>
        <v>7</v>
      </c>
      <c r="L69" s="256">
        <f>I69/H69</f>
        <v>60.77873563218391</v>
      </c>
    </row>
    <row r="70" spans="2:12" x14ac:dyDescent="0.35">
      <c r="B70" s="275"/>
      <c r="C70" s="261" t="s">
        <v>401</v>
      </c>
      <c r="D70" s="262" t="s">
        <v>393</v>
      </c>
      <c r="E70" s="263">
        <f>'第１表　地域別都道府県別主要指標'!W$50</f>
        <v>40.5</v>
      </c>
      <c r="F70" s="263">
        <f>'第１表　地域別都道府県別主要指標'!X$50</f>
        <v>2</v>
      </c>
      <c r="G70" s="262">
        <f>'第１表　地域別都道府県別主要指標'!Y$50</f>
        <v>585.71</v>
      </c>
      <c r="H70" s="263">
        <f>'第１表　地域別都道府県別主要指標'!Z$50</f>
        <v>70</v>
      </c>
      <c r="I70" s="268">
        <f>'第１表　地域別都道府県別主要指標'!AA$50</f>
        <v>3898</v>
      </c>
      <c r="J70" s="262">
        <f>'第１表　地域別都道府県別主要指標'!AB$50</f>
        <v>366</v>
      </c>
      <c r="K70" s="263">
        <f>'第１表　地域別都道府県別主要指標'!AC$50</f>
        <v>6.9</v>
      </c>
      <c r="L70" s="264">
        <f>I70/H70</f>
        <v>55.685714285714283</v>
      </c>
    </row>
    <row r="71" spans="2:12" x14ac:dyDescent="0.35">
      <c r="B71" s="274"/>
      <c r="C71" s="250" t="s">
        <v>426</v>
      </c>
      <c r="D71" s="251" t="s">
        <v>393</v>
      </c>
      <c r="E71" s="265" t="s">
        <v>427</v>
      </c>
      <c r="F71" s="265" t="s">
        <v>428</v>
      </c>
      <c r="G71" s="266" t="s">
        <v>429</v>
      </c>
      <c r="H71" s="265" t="s">
        <v>430</v>
      </c>
      <c r="I71" s="269" t="s">
        <v>431</v>
      </c>
      <c r="J71" s="266" t="s">
        <v>432</v>
      </c>
      <c r="K71" s="265" t="s">
        <v>433</v>
      </c>
      <c r="L71" s="267" t="s">
        <v>434</v>
      </c>
    </row>
    <row r="72" spans="2:12" x14ac:dyDescent="0.35">
      <c r="B72" s="273" t="s">
        <v>435</v>
      </c>
      <c r="C72" s="253" t="s">
        <v>408</v>
      </c>
      <c r="D72" s="255" t="s">
        <v>393</v>
      </c>
      <c r="E72" s="254">
        <f>E69-E66</f>
        <v>0.70000000000000284</v>
      </c>
      <c r="F72" s="254">
        <f t="shared" ref="F72:L72" si="10">F69-F66</f>
        <v>0</v>
      </c>
      <c r="G72" s="255">
        <f t="shared" si="10"/>
        <v>-39.600000000000023</v>
      </c>
      <c r="H72" s="254">
        <f t="shared" si="10"/>
        <v>1.2999999999999972</v>
      </c>
      <c r="I72" s="259">
        <f t="shared" si="10"/>
        <v>-207</v>
      </c>
      <c r="J72" s="255">
        <f t="shared" si="10"/>
        <v>-60.399999999999977</v>
      </c>
      <c r="K72" s="254">
        <f t="shared" si="10"/>
        <v>9.9999999999999645E-2</v>
      </c>
      <c r="L72" s="256">
        <f t="shared" si="10"/>
        <v>-4.1875894044193132</v>
      </c>
    </row>
    <row r="73" spans="2:12" x14ac:dyDescent="0.35">
      <c r="B73" s="274"/>
      <c r="C73" s="250" t="s">
        <v>401</v>
      </c>
      <c r="D73" s="251" t="s">
        <v>393</v>
      </c>
      <c r="E73" s="252">
        <f t="shared" ref="E73:L73" si="11">E70-E67</f>
        <v>0.5</v>
      </c>
      <c r="F73" s="252">
        <f t="shared" si="11"/>
        <v>0</v>
      </c>
      <c r="G73" s="251">
        <f t="shared" si="11"/>
        <v>-50.409999999999968</v>
      </c>
      <c r="H73" s="252">
        <f t="shared" si="11"/>
        <v>-0.20000000000000284</v>
      </c>
      <c r="I73" s="260">
        <f t="shared" si="11"/>
        <v>-192</v>
      </c>
      <c r="J73" s="251">
        <f t="shared" si="11"/>
        <v>-21</v>
      </c>
      <c r="K73" s="252">
        <f t="shared" si="11"/>
        <v>0.30000000000000071</v>
      </c>
      <c r="L73" s="257">
        <f t="shared" si="11"/>
        <v>-2.5763939763939732</v>
      </c>
    </row>
    <row r="75" spans="2:12" x14ac:dyDescent="0.35">
      <c r="B75" s="273" t="s">
        <v>437</v>
      </c>
      <c r="C75" s="258" t="s">
        <v>436</v>
      </c>
      <c r="D75" s="247" t="s">
        <v>412</v>
      </c>
      <c r="E75" s="247" t="s">
        <v>61</v>
      </c>
      <c r="F75" s="247" t="s">
        <v>62</v>
      </c>
      <c r="G75" s="249" t="s">
        <v>420</v>
      </c>
      <c r="H75" s="247" t="s">
        <v>71</v>
      </c>
      <c r="I75" s="247" t="s">
        <v>395</v>
      </c>
      <c r="J75" s="247" t="s">
        <v>414</v>
      </c>
      <c r="K75" s="247" t="s">
        <v>400</v>
      </c>
      <c r="L75" s="247" t="s">
        <v>416</v>
      </c>
    </row>
    <row r="76" spans="2:12" ht="17.25" thickBot="1" x14ac:dyDescent="0.4">
      <c r="B76" s="277"/>
      <c r="C76" s="248" t="s">
        <v>417</v>
      </c>
      <c r="D76" s="248" t="s">
        <v>418</v>
      </c>
      <c r="E76" s="248" t="s">
        <v>54</v>
      </c>
      <c r="F76" s="248" t="s">
        <v>63</v>
      </c>
      <c r="G76" s="248" t="s">
        <v>55</v>
      </c>
      <c r="H76" s="248" t="s">
        <v>162</v>
      </c>
      <c r="I76" s="248" t="s">
        <v>55</v>
      </c>
      <c r="J76" s="248" t="s">
        <v>55</v>
      </c>
      <c r="K76" s="248" t="s">
        <v>419</v>
      </c>
      <c r="L76" s="248" t="s">
        <v>398</v>
      </c>
    </row>
    <row r="77" spans="2:12" ht="17.25" thickTop="1" x14ac:dyDescent="0.35">
      <c r="B77" s="276" t="s">
        <v>421</v>
      </c>
      <c r="C77" s="253" t="s">
        <v>408</v>
      </c>
      <c r="D77" s="255">
        <f>'第１表　地域別都道府県別主要指標'!D$7</f>
        <v>7849</v>
      </c>
      <c r="E77" s="254">
        <f>'第１表　地域別都道府県別主要指標'!E$7</f>
        <v>42.4</v>
      </c>
      <c r="F77" s="254">
        <f>'第１表　地域別都道府県別主要指標'!F$7</f>
        <v>2.5</v>
      </c>
      <c r="G77" s="255">
        <f>'第１表　地域別都道府県別主要指標'!G$7</f>
        <v>767.4</v>
      </c>
      <c r="H77" s="254">
        <f>'第１表　地域別都道府県別主要指標'!H$7</f>
        <v>68.3</v>
      </c>
      <c r="I77" s="259">
        <f>'第１表　地域別都道府県別主要指標'!I$7</f>
        <v>4437.2</v>
      </c>
      <c r="J77" s="255">
        <f>'第１表　地域別都道府県別主要指標'!J$7</f>
        <v>714.1</v>
      </c>
      <c r="K77" s="254">
        <f>'第１表　地域別都道府県別主要指標'!U$7</f>
        <v>6.9</v>
      </c>
      <c r="L77" s="256">
        <f>I77/H77</f>
        <v>64.966325036603223</v>
      </c>
    </row>
    <row r="78" spans="2:12" x14ac:dyDescent="0.35">
      <c r="B78" s="275"/>
      <c r="C78" s="261" t="s">
        <v>401</v>
      </c>
      <c r="D78" s="262" t="s">
        <v>393</v>
      </c>
      <c r="E78" s="263">
        <f>'第１表　地域別都道府県別主要指標'!W$7</f>
        <v>40</v>
      </c>
      <c r="F78" s="263">
        <f>'第１表　地域別都道府県別主要指標'!X$7</f>
        <v>2</v>
      </c>
      <c r="G78" s="262">
        <f>'第１表　地域別都道府県別主要指標'!Y$7</f>
        <v>636.12</v>
      </c>
      <c r="H78" s="263">
        <f>'第１表　地域別都道府県別主要指標'!Z$7</f>
        <v>70.2</v>
      </c>
      <c r="I78" s="268">
        <f>'第１表　地域別都道府県別主要指標'!AA$7</f>
        <v>4090</v>
      </c>
      <c r="J78" s="262">
        <f>'第１表　地域別都道府県別主要指標'!AB$7</f>
        <v>387</v>
      </c>
      <c r="K78" s="263">
        <f>'第１表　地域別都道府県別主要指標'!AC$7</f>
        <v>6.6</v>
      </c>
      <c r="L78" s="264">
        <f>I78/H78</f>
        <v>58.262108262108256</v>
      </c>
    </row>
    <row r="79" spans="2:12" x14ac:dyDescent="0.35">
      <c r="B79" s="274"/>
      <c r="C79" s="250" t="s">
        <v>426</v>
      </c>
      <c r="D79" s="251" t="s">
        <v>393</v>
      </c>
      <c r="E79" s="265" t="s">
        <v>427</v>
      </c>
      <c r="F79" s="265" t="s">
        <v>428</v>
      </c>
      <c r="G79" s="266" t="s">
        <v>429</v>
      </c>
      <c r="H79" s="265" t="s">
        <v>430</v>
      </c>
      <c r="I79" s="269" t="s">
        <v>431</v>
      </c>
      <c r="J79" s="266" t="s">
        <v>432</v>
      </c>
      <c r="K79" s="265" t="s">
        <v>433</v>
      </c>
      <c r="L79" s="267" t="s">
        <v>434</v>
      </c>
    </row>
    <row r="80" spans="2:12" x14ac:dyDescent="0.35">
      <c r="B80" s="273" t="s">
        <v>442</v>
      </c>
      <c r="C80" s="253" t="s">
        <v>408</v>
      </c>
      <c r="D80" s="255">
        <f>'第１表　地域別都道府県別主要指標'!D$51</f>
        <v>397</v>
      </c>
      <c r="E80" s="254">
        <f>'第１表　地域別都道府県別主要指標'!E$51</f>
        <v>44.1</v>
      </c>
      <c r="F80" s="254">
        <f>'第１表　地域別都道府県別主要指標'!F$51</f>
        <v>2.5</v>
      </c>
      <c r="G80" s="255">
        <f>'第１表　地域別都道府県別主要指標'!G$51</f>
        <v>679.8</v>
      </c>
      <c r="H80" s="254">
        <f>'第１表　地域別都道府県別主要指標'!H$51</f>
        <v>72.2</v>
      </c>
      <c r="I80" s="259">
        <f>'第１表　地域別都道府県別主要指標'!I$51</f>
        <v>3876.7</v>
      </c>
      <c r="J80" s="255">
        <f>'第１表　地域別都道府県別主要指標'!J$51</f>
        <v>611.70000000000005</v>
      </c>
      <c r="K80" s="254">
        <f>'第１表　地域別都道府県別主要指標'!U$51</f>
        <v>6.6</v>
      </c>
      <c r="L80" s="256">
        <f>I80/H80</f>
        <v>53.69390581717451</v>
      </c>
    </row>
    <row r="81" spans="2:12" x14ac:dyDescent="0.35">
      <c r="B81" s="275"/>
      <c r="C81" s="261" t="s">
        <v>401</v>
      </c>
      <c r="D81" s="262" t="s">
        <v>393</v>
      </c>
      <c r="E81" s="263">
        <f>'第１表　地域別都道府県別主要指標'!W$51</f>
        <v>42</v>
      </c>
      <c r="F81" s="263">
        <f>'第１表　地域別都道府県別主要指標'!X$51</f>
        <v>2</v>
      </c>
      <c r="G81" s="262">
        <f>'第１表　地域別都道府県別主要指標'!Y$51</f>
        <v>576.48</v>
      </c>
      <c r="H81" s="263">
        <f>'第１表　地域別都道府県別主要指標'!Z$51</f>
        <v>70.7</v>
      </c>
      <c r="I81" s="268">
        <f>'第１表　地域別都道府県別主要指標'!AA$51</f>
        <v>3498</v>
      </c>
      <c r="J81" s="262">
        <f>'第１表　地域別都道府県別主要指標'!AB$51</f>
        <v>300</v>
      </c>
      <c r="K81" s="263">
        <f>'第１表　地域別都道府県別主要指標'!AC$51</f>
        <v>6.3</v>
      </c>
      <c r="L81" s="264">
        <f>I81/H81</f>
        <v>49.476661951909477</v>
      </c>
    </row>
    <row r="82" spans="2:12" x14ac:dyDescent="0.35">
      <c r="B82" s="274"/>
      <c r="C82" s="250" t="s">
        <v>426</v>
      </c>
      <c r="D82" s="251" t="s">
        <v>393</v>
      </c>
      <c r="E82" s="265" t="s">
        <v>427</v>
      </c>
      <c r="F82" s="265" t="s">
        <v>428</v>
      </c>
      <c r="G82" s="266" t="s">
        <v>429</v>
      </c>
      <c r="H82" s="265" t="s">
        <v>430</v>
      </c>
      <c r="I82" s="269" t="s">
        <v>431</v>
      </c>
      <c r="J82" s="266" t="s">
        <v>432</v>
      </c>
      <c r="K82" s="265" t="s">
        <v>433</v>
      </c>
      <c r="L82" s="267" t="s">
        <v>434</v>
      </c>
    </row>
    <row r="83" spans="2:12" x14ac:dyDescent="0.35">
      <c r="B83" s="273" t="s">
        <v>435</v>
      </c>
      <c r="C83" s="253" t="s">
        <v>408</v>
      </c>
      <c r="D83" s="255" t="s">
        <v>393</v>
      </c>
      <c r="E83" s="254">
        <f>E80-E77</f>
        <v>1.7000000000000028</v>
      </c>
      <c r="F83" s="254">
        <f t="shared" ref="F83:L83" si="12">F80-F77</f>
        <v>0</v>
      </c>
      <c r="G83" s="255">
        <f t="shared" si="12"/>
        <v>-87.600000000000023</v>
      </c>
      <c r="H83" s="254">
        <f t="shared" si="12"/>
        <v>3.9000000000000057</v>
      </c>
      <c r="I83" s="259">
        <f t="shared" si="12"/>
        <v>-560.5</v>
      </c>
      <c r="J83" s="255">
        <f t="shared" si="12"/>
        <v>-102.39999999999998</v>
      </c>
      <c r="K83" s="254">
        <f t="shared" si="12"/>
        <v>-0.30000000000000071</v>
      </c>
      <c r="L83" s="256">
        <f t="shared" si="12"/>
        <v>-11.272419219428713</v>
      </c>
    </row>
    <row r="84" spans="2:12" x14ac:dyDescent="0.35">
      <c r="B84" s="274"/>
      <c r="C84" s="250" t="s">
        <v>401</v>
      </c>
      <c r="D84" s="251" t="s">
        <v>393</v>
      </c>
      <c r="E84" s="252">
        <f t="shared" ref="E84:L84" si="13">E81-E78</f>
        <v>2</v>
      </c>
      <c r="F84" s="252">
        <f t="shared" si="13"/>
        <v>0</v>
      </c>
      <c r="G84" s="251">
        <f t="shared" si="13"/>
        <v>-59.639999999999986</v>
      </c>
      <c r="H84" s="252">
        <f t="shared" si="13"/>
        <v>0.5</v>
      </c>
      <c r="I84" s="260">
        <f t="shared" si="13"/>
        <v>-592</v>
      </c>
      <c r="J84" s="251">
        <f t="shared" si="13"/>
        <v>-87</v>
      </c>
      <c r="K84" s="252">
        <f t="shared" si="13"/>
        <v>-0.29999999999999982</v>
      </c>
      <c r="L84" s="257">
        <f t="shared" si="13"/>
        <v>-8.785446310198779</v>
      </c>
    </row>
  </sheetData>
  <mergeCells count="30">
    <mergeCell ref="B2:B3"/>
    <mergeCell ref="B4:B6"/>
    <mergeCell ref="B77:B79"/>
    <mergeCell ref="B80:B82"/>
    <mergeCell ref="B83:B84"/>
    <mergeCell ref="B64:B65"/>
    <mergeCell ref="B66:B68"/>
    <mergeCell ref="B69:B71"/>
    <mergeCell ref="B72:B73"/>
    <mergeCell ref="B75:B76"/>
    <mergeCell ref="B50:B51"/>
    <mergeCell ref="B53:B54"/>
    <mergeCell ref="B55:B57"/>
    <mergeCell ref="B58:B60"/>
    <mergeCell ref="B61:B62"/>
    <mergeCell ref="B36:B38"/>
    <mergeCell ref="B39:B40"/>
    <mergeCell ref="B42:B43"/>
    <mergeCell ref="B44:B46"/>
    <mergeCell ref="B47:B49"/>
    <mergeCell ref="B22:B24"/>
    <mergeCell ref="B25:B27"/>
    <mergeCell ref="B28:B29"/>
    <mergeCell ref="B31:B32"/>
    <mergeCell ref="B33:B35"/>
    <mergeCell ref="B17:B18"/>
    <mergeCell ref="B14:B16"/>
    <mergeCell ref="B11:B13"/>
    <mergeCell ref="B9:B10"/>
    <mergeCell ref="B20:B21"/>
  </mergeCells>
  <phoneticPr fontId="3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tabSelected="1" zoomScale="70" zoomScaleNormal="70" workbookViewId="0">
      <selection activeCell="AD10" sqref="AD10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  <col min="30" max="51" width="4.42578125" bestFit="1" customWidth="1"/>
  </cols>
  <sheetData>
    <row r="1" spans="1:51" ht="17.25" x14ac:dyDescent="0.2">
      <c r="B1" s="29" t="s">
        <v>312</v>
      </c>
      <c r="D1" s="29" t="s">
        <v>369</v>
      </c>
      <c r="Q1" s="29" t="s">
        <v>425</v>
      </c>
    </row>
    <row r="2" spans="1:51" ht="17.25" x14ac:dyDescent="0.2">
      <c r="A2" s="29"/>
      <c r="B2" s="1" t="s">
        <v>389</v>
      </c>
      <c r="C2" s="2"/>
    </row>
    <row r="3" spans="1:51" ht="24" customHeight="1" x14ac:dyDescent="0.15">
      <c r="B3" s="350" t="s">
        <v>370</v>
      </c>
      <c r="C3" s="342"/>
      <c r="D3" s="333" t="s">
        <v>92</v>
      </c>
      <c r="E3" s="90"/>
      <c r="F3" s="62">
        <v>1</v>
      </c>
      <c r="G3" s="62">
        <v>1.5</v>
      </c>
      <c r="H3" s="62">
        <v>2</v>
      </c>
      <c r="I3" s="62">
        <v>2.5</v>
      </c>
      <c r="J3" s="62">
        <v>3</v>
      </c>
      <c r="K3" s="62">
        <v>3.5</v>
      </c>
      <c r="L3" s="62">
        <v>4</v>
      </c>
      <c r="M3" s="62">
        <v>4.5</v>
      </c>
      <c r="N3" s="62">
        <v>5</v>
      </c>
      <c r="O3" s="62">
        <v>5.5</v>
      </c>
      <c r="P3" s="62">
        <v>6</v>
      </c>
      <c r="Q3" s="62">
        <v>6.5</v>
      </c>
      <c r="R3" s="62">
        <v>7</v>
      </c>
      <c r="S3" s="62">
        <v>7.5</v>
      </c>
      <c r="T3" s="62">
        <v>8</v>
      </c>
      <c r="U3" s="62">
        <v>8.5</v>
      </c>
      <c r="V3" s="62">
        <v>9</v>
      </c>
      <c r="W3" s="62">
        <v>9.5</v>
      </c>
      <c r="X3" s="62">
        <v>10</v>
      </c>
      <c r="Y3" s="62">
        <v>10.5</v>
      </c>
      <c r="Z3" s="99" t="s">
        <v>207</v>
      </c>
      <c r="AA3" s="358" t="s">
        <v>94</v>
      </c>
      <c r="AB3" s="358" t="s">
        <v>95</v>
      </c>
      <c r="AC3" s="358" t="s">
        <v>96</v>
      </c>
    </row>
    <row r="4" spans="1:51" s="35" customFormat="1" ht="13.5" customHeight="1" x14ac:dyDescent="0.15">
      <c r="B4" s="353" t="s">
        <v>85</v>
      </c>
      <c r="C4" s="354"/>
      <c r="D4" s="334"/>
      <c r="E4" s="67" t="s">
        <v>97</v>
      </c>
      <c r="F4" s="65" t="s">
        <v>97</v>
      </c>
      <c r="G4" s="65" t="s">
        <v>97</v>
      </c>
      <c r="H4" s="65" t="s">
        <v>97</v>
      </c>
      <c r="I4" s="66" t="s">
        <v>97</v>
      </c>
      <c r="J4" s="65" t="s">
        <v>97</v>
      </c>
      <c r="K4" s="65" t="s">
        <v>97</v>
      </c>
      <c r="L4" s="65" t="s">
        <v>97</v>
      </c>
      <c r="M4" s="65" t="s">
        <v>97</v>
      </c>
      <c r="N4" s="67" t="s">
        <v>97</v>
      </c>
      <c r="O4" s="67" t="s">
        <v>97</v>
      </c>
      <c r="P4" s="65" t="s">
        <v>97</v>
      </c>
      <c r="Q4" s="67" t="s">
        <v>97</v>
      </c>
      <c r="R4" s="65" t="s">
        <v>97</v>
      </c>
      <c r="S4" s="65" t="s">
        <v>97</v>
      </c>
      <c r="T4" s="65" t="s">
        <v>97</v>
      </c>
      <c r="U4" s="65" t="s">
        <v>97</v>
      </c>
      <c r="V4" s="67" t="s">
        <v>97</v>
      </c>
      <c r="W4" s="67" t="s">
        <v>97</v>
      </c>
      <c r="X4" s="65" t="s">
        <v>97</v>
      </c>
      <c r="Y4" s="67" t="s">
        <v>97</v>
      </c>
      <c r="Z4" s="67" t="s">
        <v>97</v>
      </c>
      <c r="AA4" s="334"/>
      <c r="AB4" s="334"/>
      <c r="AC4" s="334"/>
    </row>
    <row r="5" spans="1:51" ht="24" customHeight="1" x14ac:dyDescent="0.15">
      <c r="B5" s="355"/>
      <c r="C5" s="356"/>
      <c r="D5" s="335"/>
      <c r="E5" s="96" t="s">
        <v>208</v>
      </c>
      <c r="F5" s="69">
        <v>1.4</v>
      </c>
      <c r="G5" s="69">
        <v>1.9</v>
      </c>
      <c r="H5" s="69">
        <v>2.4</v>
      </c>
      <c r="I5" s="69">
        <v>2.9</v>
      </c>
      <c r="J5" s="69">
        <v>3.4</v>
      </c>
      <c r="K5" s="69">
        <v>3.9</v>
      </c>
      <c r="L5" s="69">
        <v>4.4000000000000004</v>
      </c>
      <c r="M5" s="69">
        <v>4.9000000000000004</v>
      </c>
      <c r="N5" s="69">
        <v>5.4</v>
      </c>
      <c r="O5" s="69">
        <v>5.9</v>
      </c>
      <c r="P5" s="69">
        <v>6.4</v>
      </c>
      <c r="Q5" s="69">
        <v>6.9</v>
      </c>
      <c r="R5" s="69">
        <v>7.4</v>
      </c>
      <c r="S5" s="69">
        <v>7.9</v>
      </c>
      <c r="T5" s="69">
        <v>8.4</v>
      </c>
      <c r="U5" s="69">
        <v>8.9</v>
      </c>
      <c r="V5" s="69">
        <v>9.4</v>
      </c>
      <c r="W5" s="69">
        <v>9.9</v>
      </c>
      <c r="X5" s="69">
        <v>10.4</v>
      </c>
      <c r="Y5" s="69">
        <v>10.9</v>
      </c>
      <c r="Z5" s="69"/>
      <c r="AA5" s="97" t="s">
        <v>209</v>
      </c>
      <c r="AB5" s="97" t="s">
        <v>209</v>
      </c>
      <c r="AC5" s="97" t="s">
        <v>209</v>
      </c>
    </row>
    <row r="6" spans="1:51" x14ac:dyDescent="0.15">
      <c r="B6" s="332" t="s">
        <v>0</v>
      </c>
      <c r="C6" s="320"/>
      <c r="D6" s="5">
        <v>7849</v>
      </c>
      <c r="E6" s="5">
        <v>12</v>
      </c>
      <c r="F6" s="5">
        <v>32</v>
      </c>
      <c r="G6" s="5">
        <v>78</v>
      </c>
      <c r="H6" s="5">
        <v>115</v>
      </c>
      <c r="I6" s="5">
        <v>179</v>
      </c>
      <c r="J6" s="5">
        <v>246</v>
      </c>
      <c r="K6" s="5">
        <v>366</v>
      </c>
      <c r="L6" s="5">
        <v>451</v>
      </c>
      <c r="M6" s="5">
        <v>569</v>
      </c>
      <c r="N6" s="5">
        <v>557</v>
      </c>
      <c r="O6" s="5">
        <v>606</v>
      </c>
      <c r="P6" s="5">
        <v>570</v>
      </c>
      <c r="Q6" s="5">
        <v>577</v>
      </c>
      <c r="R6" s="5">
        <v>554</v>
      </c>
      <c r="S6" s="5">
        <v>551</v>
      </c>
      <c r="T6" s="5">
        <v>545</v>
      </c>
      <c r="U6" s="5">
        <v>445</v>
      </c>
      <c r="V6" s="5">
        <v>373</v>
      </c>
      <c r="W6" s="5">
        <v>267</v>
      </c>
      <c r="X6" s="5">
        <v>149</v>
      </c>
      <c r="Y6" s="5">
        <v>121</v>
      </c>
      <c r="Z6" s="5">
        <v>486</v>
      </c>
      <c r="AA6" s="46">
        <v>6.6</v>
      </c>
      <c r="AB6" s="7">
        <v>6.9</v>
      </c>
      <c r="AC6" s="7">
        <v>3.1</v>
      </c>
      <c r="AD6" s="271">
        <f>E6/$D6</f>
        <v>1.5288571792585043E-3</v>
      </c>
      <c r="AE6" s="271">
        <f t="shared" ref="AE6:AY6" si="0">F6/$D6</f>
        <v>4.0769524780226779E-3</v>
      </c>
      <c r="AF6" s="271">
        <f t="shared" si="0"/>
        <v>9.9375716651802781E-3</v>
      </c>
      <c r="AG6" s="271">
        <f t="shared" si="0"/>
        <v>1.4651547967893998E-2</v>
      </c>
      <c r="AH6" s="271">
        <f t="shared" si="0"/>
        <v>2.2805452923939356E-2</v>
      </c>
      <c r="AI6" s="271">
        <f t="shared" si="0"/>
        <v>3.134157217479934E-2</v>
      </c>
      <c r="AJ6" s="271">
        <f t="shared" si="0"/>
        <v>4.663014396738438E-2</v>
      </c>
      <c r="AK6" s="271">
        <f t="shared" si="0"/>
        <v>5.7459548987132118E-2</v>
      </c>
      <c r="AL6" s="271">
        <f t="shared" si="0"/>
        <v>7.249331124984075E-2</v>
      </c>
      <c r="AM6" s="271">
        <f t="shared" si="0"/>
        <v>7.0964454070582245E-2</v>
      </c>
      <c r="AN6" s="271">
        <f t="shared" si="0"/>
        <v>7.720728755255446E-2</v>
      </c>
      <c r="AO6" s="271">
        <f t="shared" si="0"/>
        <v>7.2620716014778958E-2</v>
      </c>
      <c r="AP6" s="271">
        <f t="shared" si="0"/>
        <v>7.3512549369346411E-2</v>
      </c>
      <c r="AQ6" s="271">
        <f t="shared" si="0"/>
        <v>7.0582239775767608E-2</v>
      </c>
      <c r="AR6" s="271">
        <f t="shared" si="0"/>
        <v>7.0200025480952985E-2</v>
      </c>
      <c r="AS6" s="271">
        <f t="shared" si="0"/>
        <v>6.9435596891323739E-2</v>
      </c>
      <c r="AT6" s="271">
        <f t="shared" si="0"/>
        <v>5.6695120397502866E-2</v>
      </c>
      <c r="AU6" s="271">
        <f t="shared" si="0"/>
        <v>4.752197732195184E-2</v>
      </c>
      <c r="AV6" s="271">
        <f t="shared" si="0"/>
        <v>3.4017072238501721E-2</v>
      </c>
      <c r="AW6" s="271">
        <f t="shared" si="0"/>
        <v>1.8983309975793096E-2</v>
      </c>
      <c r="AX6" s="271">
        <f>Y6/$D6</f>
        <v>1.5415976557523251E-2</v>
      </c>
      <c r="AY6" s="271">
        <f t="shared" si="0"/>
        <v>6.191871575996942E-2</v>
      </c>
    </row>
    <row r="7" spans="1:51" x14ac:dyDescent="0.15">
      <c r="B7" s="331" t="s">
        <v>1</v>
      </c>
      <c r="C7" s="287"/>
      <c r="D7" s="45">
        <v>6485</v>
      </c>
      <c r="E7" s="45">
        <v>9</v>
      </c>
      <c r="F7" s="45">
        <v>17</v>
      </c>
      <c r="G7" s="45">
        <v>52</v>
      </c>
      <c r="H7" s="45">
        <v>81</v>
      </c>
      <c r="I7" s="45">
        <v>125</v>
      </c>
      <c r="J7" s="45">
        <v>160</v>
      </c>
      <c r="K7" s="45">
        <v>240</v>
      </c>
      <c r="L7" s="45">
        <v>335</v>
      </c>
      <c r="M7" s="45">
        <v>438</v>
      </c>
      <c r="N7" s="45">
        <v>449</v>
      </c>
      <c r="O7" s="45">
        <v>487</v>
      </c>
      <c r="P7" s="45">
        <v>473</v>
      </c>
      <c r="Q7" s="45">
        <v>491</v>
      </c>
      <c r="R7" s="45">
        <v>472</v>
      </c>
      <c r="S7" s="45">
        <v>479</v>
      </c>
      <c r="T7" s="45">
        <v>498</v>
      </c>
      <c r="U7" s="45">
        <v>394</v>
      </c>
      <c r="V7" s="45">
        <v>346</v>
      </c>
      <c r="W7" s="45">
        <v>251</v>
      </c>
      <c r="X7" s="45">
        <v>135</v>
      </c>
      <c r="Y7" s="45">
        <v>113</v>
      </c>
      <c r="Z7" s="45">
        <v>440</v>
      </c>
      <c r="AA7" s="46">
        <v>6.9</v>
      </c>
      <c r="AB7" s="47">
        <v>7.1</v>
      </c>
      <c r="AC7" s="47">
        <v>3.1</v>
      </c>
      <c r="AD7" s="271">
        <f t="shared" ref="AD7:AD69" si="1">E7/$D7</f>
        <v>1.3878180416345412E-3</v>
      </c>
      <c r="AE7" s="271">
        <f t="shared" ref="AE7:AE69" si="2">F7/$D7</f>
        <v>2.6214340786430224E-3</v>
      </c>
      <c r="AF7" s="271">
        <f t="shared" ref="AF7:AF69" si="3">G7/$D7</f>
        <v>8.0185042405551271E-3</v>
      </c>
      <c r="AG7" s="271">
        <f t="shared" ref="AG7:AG69" si="4">H7/$D7</f>
        <v>1.2490362374710871E-2</v>
      </c>
      <c r="AH7" s="271">
        <f t="shared" ref="AH7:AH69" si="5">I7/$D7</f>
        <v>1.9275250578257519E-2</v>
      </c>
      <c r="AI7" s="271">
        <f t="shared" ref="AI7:AI69" si="6">J7/$D7</f>
        <v>2.4672320740169621E-2</v>
      </c>
      <c r="AJ7" s="271">
        <f t="shared" ref="AJ7:AJ69" si="7">K7/$D7</f>
        <v>3.7008481110254433E-2</v>
      </c>
      <c r="AK7" s="271">
        <f t="shared" ref="AK7:AK69" si="8">L7/$D7</f>
        <v>5.1657671549730146E-2</v>
      </c>
      <c r="AL7" s="271">
        <f t="shared" ref="AL7:AL69" si="9">M7/$D7</f>
        <v>6.7540478026214337E-2</v>
      </c>
      <c r="AM7" s="271">
        <f t="shared" ref="AM7:AM69" si="10">N7/$D7</f>
        <v>6.9236700077101004E-2</v>
      </c>
      <c r="AN7" s="271">
        <f t="shared" ref="AN7:AN69" si="11">O7/$D7</f>
        <v>7.5096376252891284E-2</v>
      </c>
      <c r="AO7" s="271">
        <f t="shared" ref="AO7:AO69" si="12">P7/$D7</f>
        <v>7.293754818812645E-2</v>
      </c>
      <c r="AP7" s="271">
        <f t="shared" ref="AP7:AP69" si="13">Q7/$D7</f>
        <v>7.5713184271395534E-2</v>
      </c>
      <c r="AQ7" s="271">
        <f t="shared" ref="AQ7:AQ69" si="14">R7/$D7</f>
        <v>7.278334618350038E-2</v>
      </c>
      <c r="AR7" s="271">
        <f t="shared" ref="AR7:AR69" si="15">S7/$D7</f>
        <v>7.3862760215882811E-2</v>
      </c>
      <c r="AS7" s="271">
        <f t="shared" ref="AS7:AS69" si="16">T7/$D7</f>
        <v>7.6792598303777951E-2</v>
      </c>
      <c r="AT7" s="271">
        <f t="shared" ref="AT7:AT69" si="17">U7/$D7</f>
        <v>6.0755589822667697E-2</v>
      </c>
      <c r="AU7" s="271">
        <f t="shared" ref="AU7:AU69" si="18">V7/$D7</f>
        <v>5.3353893600616806E-2</v>
      </c>
      <c r="AV7" s="271">
        <f t="shared" ref="AV7:AV69" si="19">W7/$D7</f>
        <v>3.8704703161141094E-2</v>
      </c>
      <c r="AW7" s="271">
        <f t="shared" ref="AW7:AW69" si="20">X7/$D7</f>
        <v>2.081727062451812E-2</v>
      </c>
      <c r="AX7" s="271">
        <f t="shared" ref="AX7:AX69" si="21">Y7/$D7</f>
        <v>1.7424826522744796E-2</v>
      </c>
      <c r="AY7" s="271">
        <f t="shared" ref="AY7:AY69" si="22">Z7/$D7</f>
        <v>6.7848882035466462E-2</v>
      </c>
    </row>
    <row r="8" spans="1:51" x14ac:dyDescent="0.15">
      <c r="B8" s="70"/>
      <c r="C8" s="17" t="s">
        <v>64</v>
      </c>
      <c r="D8" s="9">
        <v>4192</v>
      </c>
      <c r="E8" s="9">
        <v>5</v>
      </c>
      <c r="F8" s="9">
        <v>11</v>
      </c>
      <c r="G8" s="9">
        <v>31</v>
      </c>
      <c r="H8" s="9">
        <v>42</v>
      </c>
      <c r="I8" s="9">
        <v>61</v>
      </c>
      <c r="J8" s="9">
        <v>82</v>
      </c>
      <c r="K8" s="9">
        <v>133</v>
      </c>
      <c r="L8" s="9">
        <v>207</v>
      </c>
      <c r="M8" s="9">
        <v>256</v>
      </c>
      <c r="N8" s="9">
        <v>279</v>
      </c>
      <c r="O8" s="9">
        <v>326</v>
      </c>
      <c r="P8" s="9">
        <v>314</v>
      </c>
      <c r="Q8" s="9">
        <v>324</v>
      </c>
      <c r="R8" s="9">
        <v>293</v>
      </c>
      <c r="S8" s="9">
        <v>317</v>
      </c>
      <c r="T8" s="9">
        <v>333</v>
      </c>
      <c r="U8" s="9">
        <v>276</v>
      </c>
      <c r="V8" s="9">
        <v>241</v>
      </c>
      <c r="W8" s="9">
        <v>189</v>
      </c>
      <c r="X8" s="9">
        <v>90</v>
      </c>
      <c r="Y8" s="9">
        <v>77</v>
      </c>
      <c r="Z8" s="9">
        <v>305</v>
      </c>
      <c r="AA8" s="43">
        <v>7</v>
      </c>
      <c r="AB8" s="10">
        <v>7.3</v>
      </c>
      <c r="AC8" s="10">
        <v>3.1</v>
      </c>
      <c r="AD8" s="271">
        <f t="shared" si="1"/>
        <v>1.1927480916030535E-3</v>
      </c>
      <c r="AE8" s="271">
        <f t="shared" si="2"/>
        <v>2.6240458015267176E-3</v>
      </c>
      <c r="AF8" s="271">
        <f t="shared" si="3"/>
        <v>7.3950381679389315E-3</v>
      </c>
      <c r="AG8" s="271">
        <f t="shared" si="4"/>
        <v>1.0019083969465648E-2</v>
      </c>
      <c r="AH8" s="271">
        <f t="shared" si="5"/>
        <v>1.4551526717557252E-2</v>
      </c>
      <c r="AI8" s="271">
        <f t="shared" si="6"/>
        <v>1.9561068702290078E-2</v>
      </c>
      <c r="AJ8" s="271">
        <f t="shared" si="7"/>
        <v>3.1727099236641222E-2</v>
      </c>
      <c r="AK8" s="271">
        <f t="shared" si="8"/>
        <v>4.9379770992366415E-2</v>
      </c>
      <c r="AL8" s="271">
        <f t="shared" si="9"/>
        <v>6.1068702290076333E-2</v>
      </c>
      <c r="AM8" s="271">
        <f t="shared" si="10"/>
        <v>6.6555343511450385E-2</v>
      </c>
      <c r="AN8" s="271">
        <f t="shared" si="11"/>
        <v>7.7767175572519082E-2</v>
      </c>
      <c r="AO8" s="271">
        <f t="shared" si="12"/>
        <v>7.4904580152671763E-2</v>
      </c>
      <c r="AP8" s="271">
        <f t="shared" si="13"/>
        <v>7.7290076335877866E-2</v>
      </c>
      <c r="AQ8" s="271">
        <f t="shared" si="14"/>
        <v>6.9895038167938933E-2</v>
      </c>
      <c r="AR8" s="271">
        <f t="shared" si="15"/>
        <v>7.5620229007633585E-2</v>
      </c>
      <c r="AS8" s="271">
        <f t="shared" si="16"/>
        <v>7.9437022900763363E-2</v>
      </c>
      <c r="AT8" s="271">
        <f t="shared" si="17"/>
        <v>6.5839694656488548E-2</v>
      </c>
      <c r="AU8" s="271">
        <f t="shared" si="18"/>
        <v>5.7490458015267178E-2</v>
      </c>
      <c r="AV8" s="271">
        <f t="shared" si="19"/>
        <v>4.5085877862595422E-2</v>
      </c>
      <c r="AW8" s="271">
        <f t="shared" si="20"/>
        <v>2.1469465648854963E-2</v>
      </c>
      <c r="AX8" s="271">
        <f t="shared" si="21"/>
        <v>1.8368320610687022E-2</v>
      </c>
      <c r="AY8" s="271">
        <f t="shared" si="22"/>
        <v>7.2757633587786266E-2</v>
      </c>
    </row>
    <row r="9" spans="1:51" x14ac:dyDescent="0.15">
      <c r="B9" s="70"/>
      <c r="C9" s="17" t="s">
        <v>65</v>
      </c>
      <c r="D9" s="9">
        <v>1979</v>
      </c>
      <c r="E9" s="9">
        <v>3</v>
      </c>
      <c r="F9" s="9">
        <v>4</v>
      </c>
      <c r="G9" s="9">
        <v>18</v>
      </c>
      <c r="H9" s="9">
        <v>29</v>
      </c>
      <c r="I9" s="9">
        <v>48</v>
      </c>
      <c r="J9" s="9">
        <v>72</v>
      </c>
      <c r="K9" s="9">
        <v>88</v>
      </c>
      <c r="L9" s="9">
        <v>106</v>
      </c>
      <c r="M9" s="9">
        <v>154</v>
      </c>
      <c r="N9" s="9">
        <v>143</v>
      </c>
      <c r="O9" s="9">
        <v>134</v>
      </c>
      <c r="P9" s="9">
        <v>147</v>
      </c>
      <c r="Q9" s="9">
        <v>137</v>
      </c>
      <c r="R9" s="9">
        <v>159</v>
      </c>
      <c r="S9" s="9">
        <v>146</v>
      </c>
      <c r="T9" s="9">
        <v>146</v>
      </c>
      <c r="U9" s="9">
        <v>104</v>
      </c>
      <c r="V9" s="9">
        <v>98</v>
      </c>
      <c r="W9" s="9">
        <v>51</v>
      </c>
      <c r="X9" s="9">
        <v>40</v>
      </c>
      <c r="Y9" s="9">
        <v>32</v>
      </c>
      <c r="Z9" s="9">
        <v>120</v>
      </c>
      <c r="AA9" s="43">
        <v>6.7</v>
      </c>
      <c r="AB9" s="10">
        <v>6.9</v>
      </c>
      <c r="AC9" s="10">
        <v>3</v>
      </c>
      <c r="AD9" s="271">
        <f t="shared" si="1"/>
        <v>1.5159171298635675E-3</v>
      </c>
      <c r="AE9" s="271">
        <f t="shared" si="2"/>
        <v>2.0212228398180901E-3</v>
      </c>
      <c r="AF9" s="271">
        <f t="shared" si="3"/>
        <v>9.0955027791814053E-3</v>
      </c>
      <c r="AG9" s="271">
        <f t="shared" si="4"/>
        <v>1.4653865588681153E-2</v>
      </c>
      <c r="AH9" s="271">
        <f t="shared" si="5"/>
        <v>2.425467407781708E-2</v>
      </c>
      <c r="AI9" s="271">
        <f t="shared" si="6"/>
        <v>3.6382011116725621E-2</v>
      </c>
      <c r="AJ9" s="271">
        <f t="shared" si="7"/>
        <v>4.446690247599798E-2</v>
      </c>
      <c r="AK9" s="271">
        <f t="shared" si="8"/>
        <v>5.3562405255179385E-2</v>
      </c>
      <c r="AL9" s="271">
        <f t="shared" si="9"/>
        <v>7.7817079332996461E-2</v>
      </c>
      <c r="AM9" s="271">
        <f t="shared" si="10"/>
        <v>7.2258716523496719E-2</v>
      </c>
      <c r="AN9" s="271">
        <f t="shared" si="11"/>
        <v>6.7710965133906009E-2</v>
      </c>
      <c r="AO9" s="271">
        <f t="shared" si="12"/>
        <v>7.4279939363314812E-2</v>
      </c>
      <c r="AP9" s="271">
        <f t="shared" si="13"/>
        <v>6.9226882263769579E-2</v>
      </c>
      <c r="AQ9" s="271">
        <f t="shared" si="14"/>
        <v>8.0343607882769077E-2</v>
      </c>
      <c r="AR9" s="271">
        <f t="shared" si="15"/>
        <v>7.3774633653360289E-2</v>
      </c>
      <c r="AS9" s="271">
        <f t="shared" si="16"/>
        <v>7.3774633653360289E-2</v>
      </c>
      <c r="AT9" s="271">
        <f t="shared" si="17"/>
        <v>5.2551793835270338E-2</v>
      </c>
      <c r="AU9" s="271">
        <f t="shared" si="18"/>
        <v>4.9519959575543206E-2</v>
      </c>
      <c r="AV9" s="271">
        <f t="shared" si="19"/>
        <v>2.5770591207680646E-2</v>
      </c>
      <c r="AW9" s="271">
        <f t="shared" si="20"/>
        <v>2.02122283981809E-2</v>
      </c>
      <c r="AX9" s="271">
        <f t="shared" si="21"/>
        <v>1.6169782718544721E-2</v>
      </c>
      <c r="AY9" s="271">
        <f t="shared" si="22"/>
        <v>6.0636685194542697E-2</v>
      </c>
    </row>
    <row r="10" spans="1:51" x14ac:dyDescent="0.15">
      <c r="B10" s="70"/>
      <c r="C10" s="17" t="s">
        <v>66</v>
      </c>
      <c r="D10" s="9">
        <v>314</v>
      </c>
      <c r="E10" s="9">
        <v>1</v>
      </c>
      <c r="F10" s="9">
        <v>2</v>
      </c>
      <c r="G10" s="9">
        <v>3</v>
      </c>
      <c r="H10" s="9">
        <v>10</v>
      </c>
      <c r="I10" s="9">
        <v>16</v>
      </c>
      <c r="J10" s="9">
        <v>6</v>
      </c>
      <c r="K10" s="9">
        <v>19</v>
      </c>
      <c r="L10" s="9">
        <v>22</v>
      </c>
      <c r="M10" s="9">
        <v>28</v>
      </c>
      <c r="N10" s="9">
        <v>27</v>
      </c>
      <c r="O10" s="9">
        <v>27</v>
      </c>
      <c r="P10" s="9">
        <v>12</v>
      </c>
      <c r="Q10" s="9">
        <v>30</v>
      </c>
      <c r="R10" s="9">
        <v>20</v>
      </c>
      <c r="S10" s="9">
        <v>16</v>
      </c>
      <c r="T10" s="9">
        <v>19</v>
      </c>
      <c r="U10" s="9">
        <v>14</v>
      </c>
      <c r="V10" s="9">
        <v>7</v>
      </c>
      <c r="W10" s="9">
        <v>11</v>
      </c>
      <c r="X10" s="9">
        <v>5</v>
      </c>
      <c r="Y10" s="9">
        <v>4</v>
      </c>
      <c r="Z10" s="9">
        <v>15</v>
      </c>
      <c r="AA10" s="43">
        <v>5.9</v>
      </c>
      <c r="AB10" s="10">
        <v>6.5</v>
      </c>
      <c r="AC10" s="10">
        <v>3.7</v>
      </c>
      <c r="AD10" s="271">
        <f t="shared" si="1"/>
        <v>3.1847133757961785E-3</v>
      </c>
      <c r="AE10" s="271">
        <f t="shared" si="2"/>
        <v>6.369426751592357E-3</v>
      </c>
      <c r="AF10" s="271">
        <f t="shared" si="3"/>
        <v>9.5541401273885346E-3</v>
      </c>
      <c r="AG10" s="271">
        <f t="shared" si="4"/>
        <v>3.1847133757961783E-2</v>
      </c>
      <c r="AH10" s="271">
        <f t="shared" si="5"/>
        <v>5.0955414012738856E-2</v>
      </c>
      <c r="AI10" s="271">
        <f t="shared" si="6"/>
        <v>1.9108280254777069E-2</v>
      </c>
      <c r="AJ10" s="271">
        <f t="shared" si="7"/>
        <v>6.0509554140127389E-2</v>
      </c>
      <c r="AK10" s="271">
        <f t="shared" si="8"/>
        <v>7.0063694267515922E-2</v>
      </c>
      <c r="AL10" s="271">
        <f t="shared" si="9"/>
        <v>8.9171974522292988E-2</v>
      </c>
      <c r="AM10" s="271">
        <f t="shared" si="10"/>
        <v>8.598726114649681E-2</v>
      </c>
      <c r="AN10" s="271">
        <f t="shared" si="11"/>
        <v>8.598726114649681E-2</v>
      </c>
      <c r="AO10" s="271">
        <f t="shared" si="12"/>
        <v>3.8216560509554139E-2</v>
      </c>
      <c r="AP10" s="271">
        <f t="shared" si="13"/>
        <v>9.5541401273885357E-2</v>
      </c>
      <c r="AQ10" s="271">
        <f t="shared" si="14"/>
        <v>6.3694267515923567E-2</v>
      </c>
      <c r="AR10" s="271">
        <f t="shared" si="15"/>
        <v>5.0955414012738856E-2</v>
      </c>
      <c r="AS10" s="271">
        <f t="shared" si="16"/>
        <v>6.0509554140127389E-2</v>
      </c>
      <c r="AT10" s="271">
        <f t="shared" si="17"/>
        <v>4.4585987261146494E-2</v>
      </c>
      <c r="AU10" s="271">
        <f t="shared" si="18"/>
        <v>2.2292993630573247E-2</v>
      </c>
      <c r="AV10" s="271">
        <f t="shared" si="19"/>
        <v>3.5031847133757961E-2</v>
      </c>
      <c r="AW10" s="271">
        <f t="shared" si="20"/>
        <v>1.5923566878980892E-2</v>
      </c>
      <c r="AX10" s="271">
        <f t="shared" si="21"/>
        <v>1.2738853503184714E-2</v>
      </c>
      <c r="AY10" s="271">
        <f t="shared" si="22"/>
        <v>4.7770700636942678E-2</v>
      </c>
    </row>
    <row r="11" spans="1:51" x14ac:dyDescent="0.15">
      <c r="B11" s="330" t="s">
        <v>5</v>
      </c>
      <c r="C11" s="329"/>
      <c r="D11" s="6">
        <v>1364</v>
      </c>
      <c r="E11" s="6">
        <v>3</v>
      </c>
      <c r="F11" s="6">
        <v>15</v>
      </c>
      <c r="G11" s="6">
        <v>26</v>
      </c>
      <c r="H11" s="6">
        <v>34</v>
      </c>
      <c r="I11" s="6">
        <v>54</v>
      </c>
      <c r="J11" s="6">
        <v>86</v>
      </c>
      <c r="K11" s="6">
        <v>126</v>
      </c>
      <c r="L11" s="6">
        <v>116</v>
      </c>
      <c r="M11" s="6">
        <v>131</v>
      </c>
      <c r="N11" s="6">
        <v>108</v>
      </c>
      <c r="O11" s="6">
        <v>119</v>
      </c>
      <c r="P11" s="6">
        <v>97</v>
      </c>
      <c r="Q11" s="6">
        <v>86</v>
      </c>
      <c r="R11" s="6">
        <v>82</v>
      </c>
      <c r="S11" s="6">
        <v>72</v>
      </c>
      <c r="T11" s="6">
        <v>47</v>
      </c>
      <c r="U11" s="6">
        <v>51</v>
      </c>
      <c r="V11" s="6">
        <v>27</v>
      </c>
      <c r="W11" s="6">
        <v>16</v>
      </c>
      <c r="X11" s="6">
        <v>14</v>
      </c>
      <c r="Y11" s="6">
        <v>8</v>
      </c>
      <c r="Z11" s="6">
        <v>46</v>
      </c>
      <c r="AA11" s="48">
        <v>5.4</v>
      </c>
      <c r="AB11" s="8">
        <v>5.8</v>
      </c>
      <c r="AC11" s="8">
        <v>2.6</v>
      </c>
      <c r="AD11" s="271">
        <f t="shared" si="1"/>
        <v>2.1994134897360706E-3</v>
      </c>
      <c r="AE11" s="271">
        <f t="shared" si="2"/>
        <v>1.0997067448680353E-2</v>
      </c>
      <c r="AF11" s="271">
        <f t="shared" si="3"/>
        <v>1.906158357771261E-2</v>
      </c>
      <c r="AG11" s="271">
        <f t="shared" si="4"/>
        <v>2.4926686217008796E-2</v>
      </c>
      <c r="AH11" s="271">
        <f t="shared" si="5"/>
        <v>3.9589442815249266E-2</v>
      </c>
      <c r="AI11" s="271">
        <f t="shared" si="6"/>
        <v>6.3049853372434017E-2</v>
      </c>
      <c r="AJ11" s="271">
        <f t="shared" si="7"/>
        <v>9.2375366568914957E-2</v>
      </c>
      <c r="AK11" s="271">
        <f t="shared" si="8"/>
        <v>8.5043988269794715E-2</v>
      </c>
      <c r="AL11" s="271">
        <f t="shared" si="9"/>
        <v>9.6041055718475071E-2</v>
      </c>
      <c r="AM11" s="271">
        <f t="shared" si="10"/>
        <v>7.9178885630498533E-2</v>
      </c>
      <c r="AN11" s="271">
        <f t="shared" si="11"/>
        <v>8.7243401759530798E-2</v>
      </c>
      <c r="AO11" s="271">
        <f t="shared" si="12"/>
        <v>7.1114369501466282E-2</v>
      </c>
      <c r="AP11" s="271">
        <f t="shared" si="13"/>
        <v>6.3049853372434017E-2</v>
      </c>
      <c r="AQ11" s="271">
        <f t="shared" si="14"/>
        <v>6.0117302052785926E-2</v>
      </c>
      <c r="AR11" s="271">
        <f t="shared" si="15"/>
        <v>5.2785923753665691E-2</v>
      </c>
      <c r="AS11" s="271">
        <f t="shared" si="16"/>
        <v>3.44574780058651E-2</v>
      </c>
      <c r="AT11" s="271">
        <f t="shared" si="17"/>
        <v>3.7390029325513198E-2</v>
      </c>
      <c r="AU11" s="271">
        <f t="shared" si="18"/>
        <v>1.9794721407624633E-2</v>
      </c>
      <c r="AV11" s="271">
        <f t="shared" si="19"/>
        <v>1.1730205278592375E-2</v>
      </c>
      <c r="AW11" s="271">
        <f t="shared" si="20"/>
        <v>1.0263929618768328E-2</v>
      </c>
      <c r="AX11" s="271">
        <f t="shared" si="21"/>
        <v>5.8651026392961877E-3</v>
      </c>
      <c r="AY11" s="271">
        <f t="shared" si="22"/>
        <v>3.3724340175953077E-2</v>
      </c>
    </row>
    <row r="12" spans="1:51" ht="12" customHeight="1" x14ac:dyDescent="0.15">
      <c r="B12" s="331" t="s">
        <v>199</v>
      </c>
      <c r="C12" s="287"/>
      <c r="D12" s="5">
        <v>61</v>
      </c>
      <c r="E12" s="5">
        <v>1</v>
      </c>
      <c r="F12" s="5">
        <v>1</v>
      </c>
      <c r="G12" s="5">
        <v>1</v>
      </c>
      <c r="H12" s="5">
        <v>0</v>
      </c>
      <c r="I12" s="5">
        <v>2</v>
      </c>
      <c r="J12" s="5">
        <v>4</v>
      </c>
      <c r="K12" s="5">
        <v>7</v>
      </c>
      <c r="L12" s="5">
        <v>4</v>
      </c>
      <c r="M12" s="5">
        <v>8</v>
      </c>
      <c r="N12" s="5">
        <v>10</v>
      </c>
      <c r="O12" s="5">
        <v>2</v>
      </c>
      <c r="P12" s="5">
        <v>5</v>
      </c>
      <c r="Q12" s="5">
        <v>4</v>
      </c>
      <c r="R12" s="5">
        <v>2</v>
      </c>
      <c r="S12" s="5">
        <v>5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43">
        <v>5.2</v>
      </c>
      <c r="AB12" s="7">
        <v>5.5</v>
      </c>
      <c r="AC12" s="7">
        <v>2.5</v>
      </c>
      <c r="AD12" s="271">
        <f t="shared" si="1"/>
        <v>1.6393442622950821E-2</v>
      </c>
      <c r="AE12" s="271">
        <f t="shared" si="2"/>
        <v>1.6393442622950821E-2</v>
      </c>
      <c r="AF12" s="271">
        <f t="shared" si="3"/>
        <v>1.6393442622950821E-2</v>
      </c>
      <c r="AG12" s="271">
        <f t="shared" si="4"/>
        <v>0</v>
      </c>
      <c r="AH12" s="271">
        <f t="shared" si="5"/>
        <v>3.2786885245901641E-2</v>
      </c>
      <c r="AI12" s="271">
        <f t="shared" si="6"/>
        <v>6.5573770491803282E-2</v>
      </c>
      <c r="AJ12" s="271">
        <f t="shared" si="7"/>
        <v>0.11475409836065574</v>
      </c>
      <c r="AK12" s="271">
        <f t="shared" si="8"/>
        <v>6.5573770491803282E-2</v>
      </c>
      <c r="AL12" s="271">
        <f t="shared" si="9"/>
        <v>0.13114754098360656</v>
      </c>
      <c r="AM12" s="271">
        <f t="shared" si="10"/>
        <v>0.16393442622950818</v>
      </c>
      <c r="AN12" s="271">
        <f t="shared" si="11"/>
        <v>3.2786885245901641E-2</v>
      </c>
      <c r="AO12" s="271">
        <f t="shared" si="12"/>
        <v>8.1967213114754092E-2</v>
      </c>
      <c r="AP12" s="271">
        <f t="shared" si="13"/>
        <v>6.5573770491803282E-2</v>
      </c>
      <c r="AQ12" s="271">
        <f t="shared" si="14"/>
        <v>3.2786885245901641E-2</v>
      </c>
      <c r="AR12" s="271">
        <f t="shared" si="15"/>
        <v>8.1967213114754092E-2</v>
      </c>
      <c r="AS12" s="271">
        <f t="shared" si="16"/>
        <v>1.6393442622950821E-2</v>
      </c>
      <c r="AT12" s="271">
        <f t="shared" si="17"/>
        <v>0</v>
      </c>
      <c r="AU12" s="271">
        <f t="shared" si="18"/>
        <v>0</v>
      </c>
      <c r="AV12" s="271">
        <f t="shared" si="19"/>
        <v>0</v>
      </c>
      <c r="AW12" s="271">
        <f t="shared" si="20"/>
        <v>0</v>
      </c>
      <c r="AX12" s="271">
        <f t="shared" si="21"/>
        <v>0</v>
      </c>
      <c r="AY12" s="271">
        <f t="shared" si="22"/>
        <v>6.5573770491803282E-2</v>
      </c>
    </row>
    <row r="13" spans="1:51" ht="12" customHeight="1" x14ac:dyDescent="0.15">
      <c r="B13" s="331" t="s">
        <v>200</v>
      </c>
      <c r="C13" s="287"/>
      <c r="D13" s="5">
        <v>124</v>
      </c>
      <c r="E13" s="5">
        <v>0</v>
      </c>
      <c r="F13" s="5">
        <v>1</v>
      </c>
      <c r="G13" s="5">
        <v>2</v>
      </c>
      <c r="H13" s="5">
        <v>4</v>
      </c>
      <c r="I13" s="5">
        <v>2</v>
      </c>
      <c r="J13" s="5">
        <v>5</v>
      </c>
      <c r="K13" s="5">
        <v>12</v>
      </c>
      <c r="L13" s="5">
        <v>13</v>
      </c>
      <c r="M13" s="5">
        <v>11</v>
      </c>
      <c r="N13" s="5">
        <v>11</v>
      </c>
      <c r="O13" s="5">
        <v>20</v>
      </c>
      <c r="P13" s="5">
        <v>10</v>
      </c>
      <c r="Q13" s="5">
        <v>5</v>
      </c>
      <c r="R13" s="5">
        <v>5</v>
      </c>
      <c r="S13" s="5">
        <v>7</v>
      </c>
      <c r="T13" s="5">
        <v>4</v>
      </c>
      <c r="U13" s="5">
        <v>0</v>
      </c>
      <c r="V13" s="5">
        <v>2</v>
      </c>
      <c r="W13" s="5">
        <v>5</v>
      </c>
      <c r="X13" s="5">
        <v>0</v>
      </c>
      <c r="Y13" s="5">
        <v>1</v>
      </c>
      <c r="Z13" s="5">
        <v>4</v>
      </c>
      <c r="AA13" s="43">
        <v>5.5</v>
      </c>
      <c r="AB13" s="7">
        <v>5.7</v>
      </c>
      <c r="AC13" s="7">
        <v>2.4</v>
      </c>
      <c r="AD13" s="271">
        <f t="shared" si="1"/>
        <v>0</v>
      </c>
      <c r="AE13" s="271">
        <f t="shared" si="2"/>
        <v>8.0645161290322578E-3</v>
      </c>
      <c r="AF13" s="271">
        <f t="shared" si="3"/>
        <v>1.6129032258064516E-2</v>
      </c>
      <c r="AG13" s="271">
        <f t="shared" si="4"/>
        <v>3.2258064516129031E-2</v>
      </c>
      <c r="AH13" s="271">
        <f t="shared" si="5"/>
        <v>1.6129032258064516E-2</v>
      </c>
      <c r="AI13" s="271">
        <f t="shared" si="6"/>
        <v>4.0322580645161289E-2</v>
      </c>
      <c r="AJ13" s="271">
        <f t="shared" si="7"/>
        <v>9.6774193548387094E-2</v>
      </c>
      <c r="AK13" s="271">
        <f t="shared" si="8"/>
        <v>0.10483870967741936</v>
      </c>
      <c r="AL13" s="271">
        <f t="shared" si="9"/>
        <v>8.8709677419354843E-2</v>
      </c>
      <c r="AM13" s="271">
        <f t="shared" si="10"/>
        <v>8.8709677419354843E-2</v>
      </c>
      <c r="AN13" s="271">
        <f t="shared" si="11"/>
        <v>0.16129032258064516</v>
      </c>
      <c r="AO13" s="271">
        <f t="shared" si="12"/>
        <v>8.0645161290322578E-2</v>
      </c>
      <c r="AP13" s="271">
        <f t="shared" si="13"/>
        <v>4.0322580645161289E-2</v>
      </c>
      <c r="AQ13" s="271">
        <f t="shared" si="14"/>
        <v>4.0322580645161289E-2</v>
      </c>
      <c r="AR13" s="271">
        <f t="shared" si="15"/>
        <v>5.6451612903225805E-2</v>
      </c>
      <c r="AS13" s="271">
        <f t="shared" si="16"/>
        <v>3.2258064516129031E-2</v>
      </c>
      <c r="AT13" s="271">
        <f t="shared" si="17"/>
        <v>0</v>
      </c>
      <c r="AU13" s="271">
        <f t="shared" si="18"/>
        <v>1.6129032258064516E-2</v>
      </c>
      <c r="AV13" s="271">
        <f t="shared" si="19"/>
        <v>4.0322580645161289E-2</v>
      </c>
      <c r="AW13" s="271">
        <f t="shared" si="20"/>
        <v>0</v>
      </c>
      <c r="AX13" s="271">
        <f t="shared" si="21"/>
        <v>8.0645161290322578E-3</v>
      </c>
      <c r="AY13" s="271">
        <f t="shared" si="22"/>
        <v>3.2258064516129031E-2</v>
      </c>
    </row>
    <row r="14" spans="1:51" ht="12" customHeight="1" x14ac:dyDescent="0.15">
      <c r="B14" s="331" t="s">
        <v>77</v>
      </c>
      <c r="C14" s="287"/>
      <c r="D14" s="5">
        <v>68</v>
      </c>
      <c r="E14" s="5">
        <v>0</v>
      </c>
      <c r="F14" s="5">
        <v>0</v>
      </c>
      <c r="G14" s="5">
        <v>3</v>
      </c>
      <c r="H14" s="5">
        <v>2</v>
      </c>
      <c r="I14" s="5">
        <v>4</v>
      </c>
      <c r="J14" s="5">
        <v>7</v>
      </c>
      <c r="K14" s="5">
        <v>13</v>
      </c>
      <c r="L14" s="5">
        <v>3</v>
      </c>
      <c r="M14" s="5">
        <v>6</v>
      </c>
      <c r="N14" s="5">
        <v>4</v>
      </c>
      <c r="O14" s="5">
        <v>6</v>
      </c>
      <c r="P14" s="5">
        <v>7</v>
      </c>
      <c r="Q14" s="5">
        <v>6</v>
      </c>
      <c r="R14" s="5">
        <v>1</v>
      </c>
      <c r="S14" s="5">
        <v>2</v>
      </c>
      <c r="T14" s="5">
        <v>2</v>
      </c>
      <c r="U14" s="5">
        <v>0</v>
      </c>
      <c r="V14" s="5">
        <v>1</v>
      </c>
      <c r="W14" s="5">
        <v>0</v>
      </c>
      <c r="X14" s="5">
        <v>1</v>
      </c>
      <c r="Y14" s="5">
        <v>0</v>
      </c>
      <c r="Z14" s="5">
        <v>0</v>
      </c>
      <c r="AA14" s="43">
        <v>4.7</v>
      </c>
      <c r="AB14" s="7">
        <v>4.9000000000000004</v>
      </c>
      <c r="AC14" s="7">
        <v>1.8</v>
      </c>
      <c r="AD14" s="271">
        <f t="shared" si="1"/>
        <v>0</v>
      </c>
      <c r="AE14" s="271">
        <f t="shared" si="2"/>
        <v>0</v>
      </c>
      <c r="AF14" s="271">
        <f t="shared" si="3"/>
        <v>4.4117647058823532E-2</v>
      </c>
      <c r="AG14" s="271">
        <f t="shared" si="4"/>
        <v>2.9411764705882353E-2</v>
      </c>
      <c r="AH14" s="271">
        <f t="shared" si="5"/>
        <v>5.8823529411764705E-2</v>
      </c>
      <c r="AI14" s="271">
        <f t="shared" si="6"/>
        <v>0.10294117647058823</v>
      </c>
      <c r="AJ14" s="271">
        <f t="shared" si="7"/>
        <v>0.19117647058823528</v>
      </c>
      <c r="AK14" s="271">
        <f t="shared" si="8"/>
        <v>4.4117647058823532E-2</v>
      </c>
      <c r="AL14" s="271">
        <f t="shared" si="9"/>
        <v>8.8235294117647065E-2</v>
      </c>
      <c r="AM14" s="271">
        <f t="shared" si="10"/>
        <v>5.8823529411764705E-2</v>
      </c>
      <c r="AN14" s="271">
        <f t="shared" si="11"/>
        <v>8.8235294117647065E-2</v>
      </c>
      <c r="AO14" s="271">
        <f t="shared" si="12"/>
        <v>0.10294117647058823</v>
      </c>
      <c r="AP14" s="271">
        <f t="shared" si="13"/>
        <v>8.8235294117647065E-2</v>
      </c>
      <c r="AQ14" s="271">
        <f t="shared" si="14"/>
        <v>1.4705882352941176E-2</v>
      </c>
      <c r="AR14" s="271">
        <f t="shared" si="15"/>
        <v>2.9411764705882353E-2</v>
      </c>
      <c r="AS14" s="271">
        <f t="shared" si="16"/>
        <v>2.9411764705882353E-2</v>
      </c>
      <c r="AT14" s="271">
        <f t="shared" si="17"/>
        <v>0</v>
      </c>
      <c r="AU14" s="271">
        <f t="shared" si="18"/>
        <v>1.4705882352941176E-2</v>
      </c>
      <c r="AV14" s="271">
        <f t="shared" si="19"/>
        <v>0</v>
      </c>
      <c r="AW14" s="271">
        <f t="shared" si="20"/>
        <v>1.4705882352941176E-2</v>
      </c>
      <c r="AX14" s="271">
        <f t="shared" si="21"/>
        <v>0</v>
      </c>
      <c r="AY14" s="271">
        <f t="shared" si="22"/>
        <v>0</v>
      </c>
    </row>
    <row r="15" spans="1:51" ht="12" customHeight="1" x14ac:dyDescent="0.15">
      <c r="B15" s="331" t="s">
        <v>78</v>
      </c>
      <c r="C15" s="287"/>
      <c r="D15" s="5">
        <v>4276</v>
      </c>
      <c r="E15" s="5">
        <v>5</v>
      </c>
      <c r="F15" s="5">
        <v>11</v>
      </c>
      <c r="G15" s="5">
        <v>31</v>
      </c>
      <c r="H15" s="5">
        <v>43</v>
      </c>
      <c r="I15" s="5">
        <v>69</v>
      </c>
      <c r="J15" s="5">
        <v>84</v>
      </c>
      <c r="K15" s="5">
        <v>136</v>
      </c>
      <c r="L15" s="5">
        <v>215</v>
      </c>
      <c r="M15" s="5">
        <v>264</v>
      </c>
      <c r="N15" s="5">
        <v>290</v>
      </c>
      <c r="O15" s="5">
        <v>332</v>
      </c>
      <c r="P15" s="5">
        <v>322</v>
      </c>
      <c r="Q15" s="5">
        <v>332</v>
      </c>
      <c r="R15" s="5">
        <v>294</v>
      </c>
      <c r="S15" s="5">
        <v>320</v>
      </c>
      <c r="T15" s="5">
        <v>338</v>
      </c>
      <c r="U15" s="5">
        <v>280</v>
      </c>
      <c r="V15" s="5">
        <v>242</v>
      </c>
      <c r="W15" s="5">
        <v>193</v>
      </c>
      <c r="X15" s="5">
        <v>91</v>
      </c>
      <c r="Y15" s="5">
        <v>78</v>
      </c>
      <c r="Z15" s="5">
        <v>306</v>
      </c>
      <c r="AA15" s="43">
        <v>7</v>
      </c>
      <c r="AB15" s="7">
        <v>7.3</v>
      </c>
      <c r="AC15" s="7">
        <v>3.1</v>
      </c>
      <c r="AD15" s="271">
        <f t="shared" si="1"/>
        <v>1.1693171188026192E-3</v>
      </c>
      <c r="AE15" s="271">
        <f t="shared" si="2"/>
        <v>2.5724976613657625E-3</v>
      </c>
      <c r="AF15" s="271">
        <f t="shared" si="3"/>
        <v>7.2497661365762394E-3</v>
      </c>
      <c r="AG15" s="271">
        <f t="shared" si="4"/>
        <v>1.0056127221702526E-2</v>
      </c>
      <c r="AH15" s="271">
        <f t="shared" si="5"/>
        <v>1.6136576239476147E-2</v>
      </c>
      <c r="AI15" s="271">
        <f t="shared" si="6"/>
        <v>1.9644527595884004E-2</v>
      </c>
      <c r="AJ15" s="271">
        <f t="shared" si="7"/>
        <v>3.1805425631431246E-2</v>
      </c>
      <c r="AK15" s="271">
        <f t="shared" si="8"/>
        <v>5.0280636108512626E-2</v>
      </c>
      <c r="AL15" s="271">
        <f t="shared" si="9"/>
        <v>6.17399438727783E-2</v>
      </c>
      <c r="AM15" s="271">
        <f t="shared" si="10"/>
        <v>6.7820392890551917E-2</v>
      </c>
      <c r="AN15" s="271">
        <f t="shared" si="11"/>
        <v>7.7642656688493919E-2</v>
      </c>
      <c r="AO15" s="271">
        <f t="shared" si="12"/>
        <v>7.5304022450888686E-2</v>
      </c>
      <c r="AP15" s="271">
        <f t="shared" si="13"/>
        <v>7.7642656688493919E-2</v>
      </c>
      <c r="AQ15" s="271">
        <f t="shared" si="14"/>
        <v>6.8755846585594013E-2</v>
      </c>
      <c r="AR15" s="271">
        <f t="shared" si="15"/>
        <v>7.4836295603367631E-2</v>
      </c>
      <c r="AS15" s="271">
        <f t="shared" si="16"/>
        <v>7.9045837231057056E-2</v>
      </c>
      <c r="AT15" s="271">
        <f t="shared" si="17"/>
        <v>6.5481758652946684E-2</v>
      </c>
      <c r="AU15" s="271">
        <f t="shared" si="18"/>
        <v>5.6594948550046771E-2</v>
      </c>
      <c r="AV15" s="271">
        <f t="shared" si="19"/>
        <v>4.5135640785781105E-2</v>
      </c>
      <c r="AW15" s="271">
        <f t="shared" si="20"/>
        <v>2.1281571562207672E-2</v>
      </c>
      <c r="AX15" s="271">
        <f t="shared" si="21"/>
        <v>1.824134705332086E-2</v>
      </c>
      <c r="AY15" s="271">
        <f t="shared" si="22"/>
        <v>7.1562207670720301E-2</v>
      </c>
    </row>
    <row r="16" spans="1:51" ht="12" customHeight="1" x14ac:dyDescent="0.15">
      <c r="B16" s="331" t="s">
        <v>79</v>
      </c>
      <c r="C16" s="287"/>
      <c r="D16" s="5">
        <v>272</v>
      </c>
      <c r="E16" s="5">
        <v>1</v>
      </c>
      <c r="F16" s="5">
        <v>2</v>
      </c>
      <c r="G16" s="5">
        <v>3</v>
      </c>
      <c r="H16" s="5">
        <v>10</v>
      </c>
      <c r="I16" s="5">
        <v>13</v>
      </c>
      <c r="J16" s="5">
        <v>5</v>
      </c>
      <c r="K16" s="5">
        <v>18</v>
      </c>
      <c r="L16" s="5">
        <v>17</v>
      </c>
      <c r="M16" s="5">
        <v>26</v>
      </c>
      <c r="N16" s="5">
        <v>21</v>
      </c>
      <c r="O16" s="5">
        <v>23</v>
      </c>
      <c r="P16" s="5">
        <v>9</v>
      </c>
      <c r="Q16" s="5">
        <v>25</v>
      </c>
      <c r="R16" s="5">
        <v>20</v>
      </c>
      <c r="S16" s="5">
        <v>13</v>
      </c>
      <c r="T16" s="5">
        <v>16</v>
      </c>
      <c r="U16" s="5">
        <v>12</v>
      </c>
      <c r="V16" s="5">
        <v>6</v>
      </c>
      <c r="W16" s="5">
        <v>9</v>
      </c>
      <c r="X16" s="5">
        <v>4</v>
      </c>
      <c r="Y16" s="5">
        <v>4</v>
      </c>
      <c r="Z16" s="5">
        <v>15</v>
      </c>
      <c r="AA16" s="43">
        <v>5.9</v>
      </c>
      <c r="AB16" s="7">
        <v>6.6</v>
      </c>
      <c r="AC16" s="7">
        <v>3.9</v>
      </c>
      <c r="AD16" s="271">
        <f t="shared" si="1"/>
        <v>3.6764705882352941E-3</v>
      </c>
      <c r="AE16" s="271">
        <f t="shared" si="2"/>
        <v>7.3529411764705881E-3</v>
      </c>
      <c r="AF16" s="271">
        <f t="shared" si="3"/>
        <v>1.1029411764705883E-2</v>
      </c>
      <c r="AG16" s="271">
        <f t="shared" si="4"/>
        <v>3.6764705882352942E-2</v>
      </c>
      <c r="AH16" s="271">
        <f t="shared" si="5"/>
        <v>4.779411764705882E-2</v>
      </c>
      <c r="AI16" s="271">
        <f t="shared" si="6"/>
        <v>1.8382352941176471E-2</v>
      </c>
      <c r="AJ16" s="271">
        <f t="shared" si="7"/>
        <v>6.6176470588235295E-2</v>
      </c>
      <c r="AK16" s="271">
        <f t="shared" si="8"/>
        <v>6.25E-2</v>
      </c>
      <c r="AL16" s="271">
        <f t="shared" si="9"/>
        <v>9.5588235294117641E-2</v>
      </c>
      <c r="AM16" s="271">
        <f t="shared" si="10"/>
        <v>7.720588235294118E-2</v>
      </c>
      <c r="AN16" s="271">
        <f t="shared" si="11"/>
        <v>8.455882352941177E-2</v>
      </c>
      <c r="AO16" s="271">
        <f t="shared" si="12"/>
        <v>3.3088235294117647E-2</v>
      </c>
      <c r="AP16" s="271">
        <f t="shared" si="13"/>
        <v>9.1911764705882359E-2</v>
      </c>
      <c r="AQ16" s="271">
        <f t="shared" si="14"/>
        <v>7.3529411764705885E-2</v>
      </c>
      <c r="AR16" s="271">
        <f t="shared" si="15"/>
        <v>4.779411764705882E-2</v>
      </c>
      <c r="AS16" s="271">
        <f t="shared" si="16"/>
        <v>5.8823529411764705E-2</v>
      </c>
      <c r="AT16" s="271">
        <f t="shared" si="17"/>
        <v>4.4117647058823532E-2</v>
      </c>
      <c r="AU16" s="271">
        <f t="shared" si="18"/>
        <v>2.2058823529411766E-2</v>
      </c>
      <c r="AV16" s="271">
        <f t="shared" si="19"/>
        <v>3.3088235294117647E-2</v>
      </c>
      <c r="AW16" s="271">
        <f t="shared" si="20"/>
        <v>1.4705882352941176E-2</v>
      </c>
      <c r="AX16" s="271">
        <f t="shared" si="21"/>
        <v>1.4705882352941176E-2</v>
      </c>
      <c r="AY16" s="271">
        <f t="shared" si="22"/>
        <v>5.514705882352941E-2</v>
      </c>
    </row>
    <row r="17" spans="2:51" ht="12" customHeight="1" x14ac:dyDescent="0.15">
      <c r="B17" s="331" t="s">
        <v>201</v>
      </c>
      <c r="C17" s="287"/>
      <c r="D17" s="5">
        <v>41</v>
      </c>
      <c r="E17" s="5">
        <v>0</v>
      </c>
      <c r="F17" s="5">
        <v>0</v>
      </c>
      <c r="G17" s="5">
        <v>1</v>
      </c>
      <c r="H17" s="5">
        <v>0</v>
      </c>
      <c r="I17" s="5">
        <v>3</v>
      </c>
      <c r="J17" s="5">
        <v>3</v>
      </c>
      <c r="K17" s="5">
        <v>1</v>
      </c>
      <c r="L17" s="5">
        <v>9</v>
      </c>
      <c r="M17" s="5">
        <v>3</v>
      </c>
      <c r="N17" s="5">
        <v>4</v>
      </c>
      <c r="O17" s="5">
        <v>4</v>
      </c>
      <c r="P17" s="5">
        <v>0</v>
      </c>
      <c r="Q17" s="5">
        <v>0</v>
      </c>
      <c r="R17" s="5">
        <v>3</v>
      </c>
      <c r="S17" s="5">
        <v>4</v>
      </c>
      <c r="T17" s="5">
        <v>2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3</v>
      </c>
      <c r="AA17" s="43">
        <v>5.2</v>
      </c>
      <c r="AB17" s="7">
        <v>5.8</v>
      </c>
      <c r="AC17" s="7">
        <v>2.6</v>
      </c>
      <c r="AD17" s="271">
        <f t="shared" si="1"/>
        <v>0</v>
      </c>
      <c r="AE17" s="271">
        <f t="shared" si="2"/>
        <v>0</v>
      </c>
      <c r="AF17" s="271">
        <f t="shared" si="3"/>
        <v>2.4390243902439025E-2</v>
      </c>
      <c r="AG17" s="271">
        <f t="shared" si="4"/>
        <v>0</v>
      </c>
      <c r="AH17" s="271">
        <f t="shared" si="5"/>
        <v>7.3170731707317069E-2</v>
      </c>
      <c r="AI17" s="271">
        <f t="shared" si="6"/>
        <v>7.3170731707317069E-2</v>
      </c>
      <c r="AJ17" s="271">
        <f t="shared" si="7"/>
        <v>2.4390243902439025E-2</v>
      </c>
      <c r="AK17" s="271">
        <f t="shared" si="8"/>
        <v>0.21951219512195122</v>
      </c>
      <c r="AL17" s="271">
        <f t="shared" si="9"/>
        <v>7.3170731707317069E-2</v>
      </c>
      <c r="AM17" s="271">
        <f t="shared" si="10"/>
        <v>9.7560975609756101E-2</v>
      </c>
      <c r="AN17" s="271">
        <f t="shared" si="11"/>
        <v>9.7560975609756101E-2</v>
      </c>
      <c r="AO17" s="271">
        <f t="shared" si="12"/>
        <v>0</v>
      </c>
      <c r="AP17" s="271">
        <f t="shared" si="13"/>
        <v>0</v>
      </c>
      <c r="AQ17" s="271">
        <f t="shared" si="14"/>
        <v>7.3170731707317069E-2</v>
      </c>
      <c r="AR17" s="271">
        <f t="shared" si="15"/>
        <v>9.7560975609756101E-2</v>
      </c>
      <c r="AS17" s="271">
        <f t="shared" si="16"/>
        <v>4.878048780487805E-2</v>
      </c>
      <c r="AT17" s="271">
        <f t="shared" si="17"/>
        <v>0</v>
      </c>
      <c r="AU17" s="271">
        <f t="shared" si="18"/>
        <v>2.4390243902439025E-2</v>
      </c>
      <c r="AV17" s="271">
        <f t="shared" si="19"/>
        <v>0</v>
      </c>
      <c r="AW17" s="271">
        <f t="shared" si="20"/>
        <v>0</v>
      </c>
      <c r="AX17" s="271">
        <f t="shared" si="21"/>
        <v>0</v>
      </c>
      <c r="AY17" s="271">
        <f t="shared" si="22"/>
        <v>7.3170731707317069E-2</v>
      </c>
    </row>
    <row r="18" spans="2:51" ht="12" customHeight="1" x14ac:dyDescent="0.15">
      <c r="B18" s="331" t="s">
        <v>81</v>
      </c>
      <c r="C18" s="287"/>
      <c r="D18" s="5">
        <v>1979</v>
      </c>
      <c r="E18" s="5">
        <v>3</v>
      </c>
      <c r="F18" s="5">
        <v>4</v>
      </c>
      <c r="G18" s="5">
        <v>18</v>
      </c>
      <c r="H18" s="5">
        <v>29</v>
      </c>
      <c r="I18" s="5">
        <v>48</v>
      </c>
      <c r="J18" s="5">
        <v>72</v>
      </c>
      <c r="K18" s="5">
        <v>88</v>
      </c>
      <c r="L18" s="5">
        <v>106</v>
      </c>
      <c r="M18" s="5">
        <v>154</v>
      </c>
      <c r="N18" s="5">
        <v>143</v>
      </c>
      <c r="O18" s="5">
        <v>134</v>
      </c>
      <c r="P18" s="5">
        <v>147</v>
      </c>
      <c r="Q18" s="5">
        <v>137</v>
      </c>
      <c r="R18" s="5">
        <v>159</v>
      </c>
      <c r="S18" s="5">
        <v>146</v>
      </c>
      <c r="T18" s="5">
        <v>146</v>
      </c>
      <c r="U18" s="5">
        <v>104</v>
      </c>
      <c r="V18" s="5">
        <v>98</v>
      </c>
      <c r="W18" s="5">
        <v>51</v>
      </c>
      <c r="X18" s="5">
        <v>40</v>
      </c>
      <c r="Y18" s="5">
        <v>32</v>
      </c>
      <c r="Z18" s="5">
        <v>120</v>
      </c>
      <c r="AA18" s="43">
        <v>6.7</v>
      </c>
      <c r="AB18" s="7">
        <v>6.9</v>
      </c>
      <c r="AC18" s="7">
        <v>3</v>
      </c>
      <c r="AD18" s="271">
        <f t="shared" si="1"/>
        <v>1.5159171298635675E-3</v>
      </c>
      <c r="AE18" s="271">
        <f t="shared" si="2"/>
        <v>2.0212228398180901E-3</v>
      </c>
      <c r="AF18" s="271">
        <f t="shared" si="3"/>
        <v>9.0955027791814053E-3</v>
      </c>
      <c r="AG18" s="271">
        <f t="shared" si="4"/>
        <v>1.4653865588681153E-2</v>
      </c>
      <c r="AH18" s="271">
        <f t="shared" si="5"/>
        <v>2.425467407781708E-2</v>
      </c>
      <c r="AI18" s="271">
        <f t="shared" si="6"/>
        <v>3.6382011116725621E-2</v>
      </c>
      <c r="AJ18" s="271">
        <f t="shared" si="7"/>
        <v>4.446690247599798E-2</v>
      </c>
      <c r="AK18" s="271">
        <f t="shared" si="8"/>
        <v>5.3562405255179385E-2</v>
      </c>
      <c r="AL18" s="271">
        <f t="shared" si="9"/>
        <v>7.7817079332996461E-2</v>
      </c>
      <c r="AM18" s="271">
        <f t="shared" si="10"/>
        <v>7.2258716523496719E-2</v>
      </c>
      <c r="AN18" s="271">
        <f t="shared" si="11"/>
        <v>6.7710965133906009E-2</v>
      </c>
      <c r="AO18" s="271">
        <f t="shared" si="12"/>
        <v>7.4279939363314812E-2</v>
      </c>
      <c r="AP18" s="271">
        <f t="shared" si="13"/>
        <v>6.9226882263769579E-2</v>
      </c>
      <c r="AQ18" s="271">
        <f t="shared" si="14"/>
        <v>8.0343607882769077E-2</v>
      </c>
      <c r="AR18" s="271">
        <f t="shared" si="15"/>
        <v>7.3774633653360289E-2</v>
      </c>
      <c r="AS18" s="271">
        <f t="shared" si="16"/>
        <v>7.3774633653360289E-2</v>
      </c>
      <c r="AT18" s="271">
        <f t="shared" si="17"/>
        <v>5.2551793835270338E-2</v>
      </c>
      <c r="AU18" s="271">
        <f t="shared" si="18"/>
        <v>4.9519959575543206E-2</v>
      </c>
      <c r="AV18" s="271">
        <f t="shared" si="19"/>
        <v>2.5770591207680646E-2</v>
      </c>
      <c r="AW18" s="271">
        <f t="shared" si="20"/>
        <v>2.02122283981809E-2</v>
      </c>
      <c r="AX18" s="271">
        <f t="shared" si="21"/>
        <v>1.6169782718544721E-2</v>
      </c>
      <c r="AY18" s="271">
        <f t="shared" si="22"/>
        <v>6.0636685194542697E-2</v>
      </c>
    </row>
    <row r="19" spans="2:51" ht="12" customHeight="1" x14ac:dyDescent="0.15">
      <c r="B19" s="331" t="s">
        <v>202</v>
      </c>
      <c r="C19" s="287"/>
      <c r="D19" s="5">
        <v>202</v>
      </c>
      <c r="E19" s="5">
        <v>1</v>
      </c>
      <c r="F19" s="5">
        <v>2</v>
      </c>
      <c r="G19" s="5">
        <v>0</v>
      </c>
      <c r="H19" s="5">
        <v>3</v>
      </c>
      <c r="I19" s="5">
        <v>3</v>
      </c>
      <c r="J19" s="5">
        <v>18</v>
      </c>
      <c r="K19" s="5">
        <v>23</v>
      </c>
      <c r="L19" s="5">
        <v>15</v>
      </c>
      <c r="M19" s="5">
        <v>25</v>
      </c>
      <c r="N19" s="5">
        <v>15</v>
      </c>
      <c r="O19" s="5">
        <v>11</v>
      </c>
      <c r="P19" s="5">
        <v>21</v>
      </c>
      <c r="Q19" s="5">
        <v>17</v>
      </c>
      <c r="R19" s="5">
        <v>7</v>
      </c>
      <c r="S19" s="5">
        <v>9</v>
      </c>
      <c r="T19" s="5">
        <v>8</v>
      </c>
      <c r="U19" s="5">
        <v>13</v>
      </c>
      <c r="V19" s="5">
        <v>4</v>
      </c>
      <c r="W19" s="5">
        <v>2</v>
      </c>
      <c r="X19" s="5">
        <v>1</v>
      </c>
      <c r="Y19" s="5">
        <v>0</v>
      </c>
      <c r="Z19" s="5">
        <v>4</v>
      </c>
      <c r="AA19" s="43">
        <v>5.2</v>
      </c>
      <c r="AB19" s="7">
        <v>5.8</v>
      </c>
      <c r="AC19" s="7">
        <v>2.5</v>
      </c>
      <c r="AD19" s="271">
        <f t="shared" si="1"/>
        <v>4.9504950495049506E-3</v>
      </c>
      <c r="AE19" s="271">
        <f t="shared" si="2"/>
        <v>9.9009900990099011E-3</v>
      </c>
      <c r="AF19" s="271">
        <f t="shared" si="3"/>
        <v>0</v>
      </c>
      <c r="AG19" s="271">
        <f t="shared" si="4"/>
        <v>1.4851485148514851E-2</v>
      </c>
      <c r="AH19" s="271">
        <f t="shared" si="5"/>
        <v>1.4851485148514851E-2</v>
      </c>
      <c r="AI19" s="271">
        <f t="shared" si="6"/>
        <v>8.9108910891089105E-2</v>
      </c>
      <c r="AJ19" s="271">
        <f t="shared" si="7"/>
        <v>0.11386138613861387</v>
      </c>
      <c r="AK19" s="271">
        <f t="shared" si="8"/>
        <v>7.4257425742574254E-2</v>
      </c>
      <c r="AL19" s="271">
        <f t="shared" si="9"/>
        <v>0.12376237623762376</v>
      </c>
      <c r="AM19" s="271">
        <f t="shared" si="10"/>
        <v>7.4257425742574254E-2</v>
      </c>
      <c r="AN19" s="271">
        <f t="shared" si="11"/>
        <v>5.4455445544554455E-2</v>
      </c>
      <c r="AO19" s="271">
        <f t="shared" si="12"/>
        <v>0.10396039603960396</v>
      </c>
      <c r="AP19" s="271">
        <f t="shared" si="13"/>
        <v>8.4158415841584164E-2</v>
      </c>
      <c r="AQ19" s="271">
        <f t="shared" si="14"/>
        <v>3.4653465346534656E-2</v>
      </c>
      <c r="AR19" s="271">
        <f t="shared" si="15"/>
        <v>4.4554455445544552E-2</v>
      </c>
      <c r="AS19" s="271">
        <f t="shared" si="16"/>
        <v>3.9603960396039604E-2</v>
      </c>
      <c r="AT19" s="271">
        <f t="shared" si="17"/>
        <v>6.4356435643564358E-2</v>
      </c>
      <c r="AU19" s="271">
        <f t="shared" si="18"/>
        <v>1.9801980198019802E-2</v>
      </c>
      <c r="AV19" s="271">
        <f t="shared" si="19"/>
        <v>9.9009900990099011E-3</v>
      </c>
      <c r="AW19" s="271">
        <f t="shared" si="20"/>
        <v>4.9504950495049506E-3</v>
      </c>
      <c r="AX19" s="271">
        <f t="shared" si="21"/>
        <v>0</v>
      </c>
      <c r="AY19" s="271">
        <f t="shared" si="22"/>
        <v>1.9801980198019802E-2</v>
      </c>
    </row>
    <row r="20" spans="2:51" ht="12" customHeight="1" x14ac:dyDescent="0.15">
      <c r="B20" s="331" t="s">
        <v>203</v>
      </c>
      <c r="C20" s="287"/>
      <c r="D20" s="5">
        <v>93</v>
      </c>
      <c r="E20" s="5">
        <v>1</v>
      </c>
      <c r="F20" s="5">
        <v>2</v>
      </c>
      <c r="G20" s="5">
        <v>4</v>
      </c>
      <c r="H20" s="5">
        <v>3</v>
      </c>
      <c r="I20" s="5">
        <v>8</v>
      </c>
      <c r="J20" s="5">
        <v>10</v>
      </c>
      <c r="K20" s="5">
        <v>12</v>
      </c>
      <c r="L20" s="5">
        <v>10</v>
      </c>
      <c r="M20" s="5">
        <v>4</v>
      </c>
      <c r="N20" s="5">
        <v>6</v>
      </c>
      <c r="O20" s="5">
        <v>8</v>
      </c>
      <c r="P20" s="5">
        <v>2</v>
      </c>
      <c r="Q20" s="5">
        <v>2</v>
      </c>
      <c r="R20" s="5">
        <v>6</v>
      </c>
      <c r="S20" s="5">
        <v>5</v>
      </c>
      <c r="T20" s="5">
        <v>1</v>
      </c>
      <c r="U20" s="5">
        <v>4</v>
      </c>
      <c r="V20" s="5">
        <v>1</v>
      </c>
      <c r="W20" s="5">
        <v>0</v>
      </c>
      <c r="X20" s="5">
        <v>1</v>
      </c>
      <c r="Y20" s="5">
        <v>0</v>
      </c>
      <c r="Z20" s="5">
        <v>3</v>
      </c>
      <c r="AA20" s="43">
        <v>4.3</v>
      </c>
      <c r="AB20" s="7">
        <v>5</v>
      </c>
      <c r="AC20" s="7">
        <v>2.4</v>
      </c>
      <c r="AD20" s="271">
        <f t="shared" si="1"/>
        <v>1.0752688172043012E-2</v>
      </c>
      <c r="AE20" s="271">
        <f t="shared" si="2"/>
        <v>2.1505376344086023E-2</v>
      </c>
      <c r="AF20" s="271">
        <f t="shared" si="3"/>
        <v>4.3010752688172046E-2</v>
      </c>
      <c r="AG20" s="271">
        <f t="shared" si="4"/>
        <v>3.2258064516129031E-2</v>
      </c>
      <c r="AH20" s="271">
        <f t="shared" si="5"/>
        <v>8.6021505376344093E-2</v>
      </c>
      <c r="AI20" s="271">
        <f t="shared" si="6"/>
        <v>0.10752688172043011</v>
      </c>
      <c r="AJ20" s="271">
        <f t="shared" si="7"/>
        <v>0.12903225806451613</v>
      </c>
      <c r="AK20" s="271">
        <f t="shared" si="8"/>
        <v>0.10752688172043011</v>
      </c>
      <c r="AL20" s="271">
        <f t="shared" si="9"/>
        <v>4.3010752688172046E-2</v>
      </c>
      <c r="AM20" s="271">
        <f t="shared" si="10"/>
        <v>6.4516129032258063E-2</v>
      </c>
      <c r="AN20" s="271">
        <f t="shared" si="11"/>
        <v>8.6021505376344093E-2</v>
      </c>
      <c r="AO20" s="271">
        <f t="shared" si="12"/>
        <v>2.1505376344086023E-2</v>
      </c>
      <c r="AP20" s="271">
        <f t="shared" si="13"/>
        <v>2.1505376344086023E-2</v>
      </c>
      <c r="AQ20" s="271">
        <f t="shared" si="14"/>
        <v>6.4516129032258063E-2</v>
      </c>
      <c r="AR20" s="271">
        <f t="shared" si="15"/>
        <v>5.3763440860215055E-2</v>
      </c>
      <c r="AS20" s="271">
        <f t="shared" si="16"/>
        <v>1.0752688172043012E-2</v>
      </c>
      <c r="AT20" s="271">
        <f t="shared" si="17"/>
        <v>4.3010752688172046E-2</v>
      </c>
      <c r="AU20" s="271">
        <f t="shared" si="18"/>
        <v>1.0752688172043012E-2</v>
      </c>
      <c r="AV20" s="271">
        <f t="shared" si="19"/>
        <v>0</v>
      </c>
      <c r="AW20" s="271">
        <f t="shared" si="20"/>
        <v>1.0752688172043012E-2</v>
      </c>
      <c r="AX20" s="271">
        <f t="shared" si="21"/>
        <v>0</v>
      </c>
      <c r="AY20" s="271">
        <f t="shared" si="22"/>
        <v>3.2258064516129031E-2</v>
      </c>
    </row>
    <row r="21" spans="2:51" ht="12" customHeight="1" x14ac:dyDescent="0.15">
      <c r="B21" s="331" t="s">
        <v>88</v>
      </c>
      <c r="C21" s="287"/>
      <c r="D21" s="5">
        <v>524</v>
      </c>
      <c r="E21" s="5">
        <v>0</v>
      </c>
      <c r="F21" s="5">
        <v>6</v>
      </c>
      <c r="G21" s="5">
        <v>10</v>
      </c>
      <c r="H21" s="5">
        <v>14</v>
      </c>
      <c r="I21" s="5">
        <v>22</v>
      </c>
      <c r="J21" s="5">
        <v>24</v>
      </c>
      <c r="K21" s="5">
        <v>36</v>
      </c>
      <c r="L21" s="5">
        <v>45</v>
      </c>
      <c r="M21" s="5">
        <v>38</v>
      </c>
      <c r="N21" s="5">
        <v>37</v>
      </c>
      <c r="O21" s="5">
        <v>45</v>
      </c>
      <c r="P21" s="5">
        <v>35</v>
      </c>
      <c r="Q21" s="5">
        <v>39</v>
      </c>
      <c r="R21" s="5">
        <v>45</v>
      </c>
      <c r="S21" s="5">
        <v>29</v>
      </c>
      <c r="T21" s="5">
        <v>20</v>
      </c>
      <c r="U21" s="5">
        <v>26</v>
      </c>
      <c r="V21" s="5">
        <v>14</v>
      </c>
      <c r="W21" s="5">
        <v>7</v>
      </c>
      <c r="X21" s="5">
        <v>10</v>
      </c>
      <c r="Y21" s="5">
        <v>4</v>
      </c>
      <c r="Z21" s="5">
        <v>18</v>
      </c>
      <c r="AA21" s="43">
        <v>5.9</v>
      </c>
      <c r="AB21" s="7">
        <v>6.1</v>
      </c>
      <c r="AC21" s="7">
        <v>2.6</v>
      </c>
      <c r="AD21" s="271">
        <f t="shared" si="1"/>
        <v>0</v>
      </c>
      <c r="AE21" s="271">
        <f t="shared" si="2"/>
        <v>1.1450381679389313E-2</v>
      </c>
      <c r="AF21" s="271">
        <f t="shared" si="3"/>
        <v>1.9083969465648856E-2</v>
      </c>
      <c r="AG21" s="271">
        <f t="shared" si="4"/>
        <v>2.6717557251908396E-2</v>
      </c>
      <c r="AH21" s="271">
        <f t="shared" si="5"/>
        <v>4.1984732824427481E-2</v>
      </c>
      <c r="AI21" s="271">
        <f t="shared" si="6"/>
        <v>4.5801526717557252E-2</v>
      </c>
      <c r="AJ21" s="271">
        <f t="shared" si="7"/>
        <v>6.8702290076335881E-2</v>
      </c>
      <c r="AK21" s="271">
        <f t="shared" si="8"/>
        <v>8.5877862595419852E-2</v>
      </c>
      <c r="AL21" s="271">
        <f t="shared" si="9"/>
        <v>7.2519083969465645E-2</v>
      </c>
      <c r="AM21" s="271">
        <f t="shared" si="10"/>
        <v>7.061068702290077E-2</v>
      </c>
      <c r="AN21" s="271">
        <f t="shared" si="11"/>
        <v>8.5877862595419852E-2</v>
      </c>
      <c r="AO21" s="271">
        <f t="shared" si="12"/>
        <v>6.6793893129770993E-2</v>
      </c>
      <c r="AP21" s="271">
        <f t="shared" si="13"/>
        <v>7.4427480916030533E-2</v>
      </c>
      <c r="AQ21" s="271">
        <f t="shared" si="14"/>
        <v>8.5877862595419852E-2</v>
      </c>
      <c r="AR21" s="271">
        <f t="shared" si="15"/>
        <v>5.5343511450381681E-2</v>
      </c>
      <c r="AS21" s="271">
        <f t="shared" si="16"/>
        <v>3.8167938931297711E-2</v>
      </c>
      <c r="AT21" s="271">
        <f t="shared" si="17"/>
        <v>4.9618320610687022E-2</v>
      </c>
      <c r="AU21" s="271">
        <f t="shared" si="18"/>
        <v>2.6717557251908396E-2</v>
      </c>
      <c r="AV21" s="271">
        <f t="shared" si="19"/>
        <v>1.3358778625954198E-2</v>
      </c>
      <c r="AW21" s="271">
        <f t="shared" si="20"/>
        <v>1.9083969465648856E-2</v>
      </c>
      <c r="AX21" s="271">
        <f t="shared" si="21"/>
        <v>7.6335877862595417E-3</v>
      </c>
      <c r="AY21" s="271">
        <f t="shared" si="22"/>
        <v>3.4351145038167941E-2</v>
      </c>
    </row>
    <row r="22" spans="2:51" ht="12" customHeight="1" x14ac:dyDescent="0.15">
      <c r="B22" s="330" t="s">
        <v>204</v>
      </c>
      <c r="C22" s="329"/>
      <c r="D22" s="6">
        <v>209</v>
      </c>
      <c r="E22" s="6">
        <v>0</v>
      </c>
      <c r="F22" s="6">
        <v>3</v>
      </c>
      <c r="G22" s="6">
        <v>5</v>
      </c>
      <c r="H22" s="6">
        <v>7</v>
      </c>
      <c r="I22" s="6">
        <v>5</v>
      </c>
      <c r="J22" s="6">
        <v>14</v>
      </c>
      <c r="K22" s="6">
        <v>20</v>
      </c>
      <c r="L22" s="6">
        <v>14</v>
      </c>
      <c r="M22" s="6">
        <v>30</v>
      </c>
      <c r="N22" s="6">
        <v>16</v>
      </c>
      <c r="O22" s="6">
        <v>21</v>
      </c>
      <c r="P22" s="6">
        <v>12</v>
      </c>
      <c r="Q22" s="6">
        <v>10</v>
      </c>
      <c r="R22" s="6">
        <v>12</v>
      </c>
      <c r="S22" s="6">
        <v>11</v>
      </c>
      <c r="T22" s="6">
        <v>7</v>
      </c>
      <c r="U22" s="6">
        <v>6</v>
      </c>
      <c r="V22" s="6">
        <v>4</v>
      </c>
      <c r="W22" s="6">
        <v>0</v>
      </c>
      <c r="X22" s="6">
        <v>1</v>
      </c>
      <c r="Y22" s="6">
        <v>2</v>
      </c>
      <c r="Z22" s="6">
        <v>9</v>
      </c>
      <c r="AA22" s="48">
        <v>5.3</v>
      </c>
      <c r="AB22" s="8">
        <v>5.8</v>
      </c>
      <c r="AC22" s="8">
        <v>3.1</v>
      </c>
      <c r="AD22" s="271">
        <f t="shared" si="1"/>
        <v>0</v>
      </c>
      <c r="AE22" s="271">
        <f t="shared" si="2"/>
        <v>1.4354066985645933E-2</v>
      </c>
      <c r="AF22" s="271">
        <f t="shared" si="3"/>
        <v>2.3923444976076555E-2</v>
      </c>
      <c r="AG22" s="271">
        <f t="shared" si="4"/>
        <v>3.3492822966507178E-2</v>
      </c>
      <c r="AH22" s="271">
        <f t="shared" si="5"/>
        <v>2.3923444976076555E-2</v>
      </c>
      <c r="AI22" s="271">
        <f t="shared" si="6"/>
        <v>6.6985645933014357E-2</v>
      </c>
      <c r="AJ22" s="271">
        <f t="shared" si="7"/>
        <v>9.569377990430622E-2</v>
      </c>
      <c r="AK22" s="271">
        <f t="shared" si="8"/>
        <v>6.6985645933014357E-2</v>
      </c>
      <c r="AL22" s="271">
        <f t="shared" si="9"/>
        <v>0.14354066985645933</v>
      </c>
      <c r="AM22" s="271">
        <f t="shared" si="10"/>
        <v>7.6555023923444973E-2</v>
      </c>
      <c r="AN22" s="271">
        <f t="shared" si="11"/>
        <v>0.10047846889952153</v>
      </c>
      <c r="AO22" s="271">
        <f t="shared" si="12"/>
        <v>5.7416267942583733E-2</v>
      </c>
      <c r="AP22" s="271">
        <f t="shared" si="13"/>
        <v>4.784688995215311E-2</v>
      </c>
      <c r="AQ22" s="271">
        <f t="shared" si="14"/>
        <v>5.7416267942583733E-2</v>
      </c>
      <c r="AR22" s="271">
        <f t="shared" si="15"/>
        <v>5.2631578947368418E-2</v>
      </c>
      <c r="AS22" s="271">
        <f t="shared" si="16"/>
        <v>3.3492822966507178E-2</v>
      </c>
      <c r="AT22" s="271">
        <f t="shared" si="17"/>
        <v>2.8708133971291867E-2</v>
      </c>
      <c r="AU22" s="271">
        <f t="shared" si="18"/>
        <v>1.9138755980861243E-2</v>
      </c>
      <c r="AV22" s="271">
        <f t="shared" si="19"/>
        <v>0</v>
      </c>
      <c r="AW22" s="271">
        <f t="shared" si="20"/>
        <v>4.7846889952153108E-3</v>
      </c>
      <c r="AX22" s="271">
        <f t="shared" si="21"/>
        <v>9.5693779904306216E-3</v>
      </c>
      <c r="AY22" s="271">
        <f t="shared" si="22"/>
        <v>4.3062200956937802E-2</v>
      </c>
    </row>
    <row r="23" spans="2:51" x14ac:dyDescent="0.15">
      <c r="B23" s="331" t="s">
        <v>6</v>
      </c>
      <c r="C23" s="287"/>
      <c r="D23" s="5">
        <v>61</v>
      </c>
      <c r="E23" s="5">
        <v>1</v>
      </c>
      <c r="F23" s="5">
        <v>1</v>
      </c>
      <c r="G23" s="5">
        <v>1</v>
      </c>
      <c r="H23" s="5">
        <v>0</v>
      </c>
      <c r="I23" s="5">
        <v>2</v>
      </c>
      <c r="J23" s="5">
        <v>4</v>
      </c>
      <c r="K23" s="5">
        <v>7</v>
      </c>
      <c r="L23" s="5">
        <v>4</v>
      </c>
      <c r="M23" s="5">
        <v>8</v>
      </c>
      <c r="N23" s="5">
        <v>10</v>
      </c>
      <c r="O23" s="5">
        <v>2</v>
      </c>
      <c r="P23" s="5">
        <v>5</v>
      </c>
      <c r="Q23" s="5">
        <v>4</v>
      </c>
      <c r="R23" s="5">
        <v>2</v>
      </c>
      <c r="S23" s="5">
        <v>5</v>
      </c>
      <c r="T23" s="5">
        <v>1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4</v>
      </c>
      <c r="AA23" s="43">
        <v>5.2</v>
      </c>
      <c r="AB23" s="7">
        <v>5.5</v>
      </c>
      <c r="AC23" s="7">
        <v>2.5</v>
      </c>
      <c r="AD23" s="271">
        <f t="shared" si="1"/>
        <v>1.6393442622950821E-2</v>
      </c>
      <c r="AE23" s="271">
        <f t="shared" si="2"/>
        <v>1.6393442622950821E-2</v>
      </c>
      <c r="AF23" s="271">
        <f t="shared" si="3"/>
        <v>1.6393442622950821E-2</v>
      </c>
      <c r="AG23" s="271">
        <f t="shared" si="4"/>
        <v>0</v>
      </c>
      <c r="AH23" s="271">
        <f t="shared" si="5"/>
        <v>3.2786885245901641E-2</v>
      </c>
      <c r="AI23" s="271">
        <f t="shared" si="6"/>
        <v>6.5573770491803282E-2</v>
      </c>
      <c r="AJ23" s="271">
        <f t="shared" si="7"/>
        <v>0.11475409836065574</v>
      </c>
      <c r="AK23" s="271">
        <f t="shared" si="8"/>
        <v>6.5573770491803282E-2</v>
      </c>
      <c r="AL23" s="271">
        <f t="shared" si="9"/>
        <v>0.13114754098360656</v>
      </c>
      <c r="AM23" s="271">
        <f t="shared" si="10"/>
        <v>0.16393442622950818</v>
      </c>
      <c r="AN23" s="271">
        <f t="shared" si="11"/>
        <v>3.2786885245901641E-2</v>
      </c>
      <c r="AO23" s="271">
        <f t="shared" si="12"/>
        <v>8.1967213114754092E-2</v>
      </c>
      <c r="AP23" s="271">
        <f t="shared" si="13"/>
        <v>6.5573770491803282E-2</v>
      </c>
      <c r="AQ23" s="271">
        <f t="shared" si="14"/>
        <v>3.2786885245901641E-2</v>
      </c>
      <c r="AR23" s="271">
        <f t="shared" si="15"/>
        <v>8.1967213114754092E-2</v>
      </c>
      <c r="AS23" s="271">
        <f t="shared" si="16"/>
        <v>1.6393442622950821E-2</v>
      </c>
      <c r="AT23" s="271">
        <f t="shared" si="17"/>
        <v>0</v>
      </c>
      <c r="AU23" s="271">
        <f t="shared" si="18"/>
        <v>0</v>
      </c>
      <c r="AV23" s="271">
        <f t="shared" si="19"/>
        <v>0</v>
      </c>
      <c r="AW23" s="271">
        <f t="shared" si="20"/>
        <v>0</v>
      </c>
      <c r="AX23" s="271">
        <f t="shared" si="21"/>
        <v>0</v>
      </c>
      <c r="AY23" s="271">
        <f t="shared" si="22"/>
        <v>6.5573770491803282E-2</v>
      </c>
    </row>
    <row r="24" spans="2:5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208" t="s">
        <v>393</v>
      </c>
      <c r="V24" s="208" t="s">
        <v>393</v>
      </c>
      <c r="W24" s="208" t="s">
        <v>393</v>
      </c>
      <c r="X24" s="208" t="s">
        <v>393</v>
      </c>
      <c r="Y24" s="208" t="s">
        <v>393</v>
      </c>
      <c r="Z24" s="208" t="s">
        <v>393</v>
      </c>
      <c r="AA24" s="49" t="s">
        <v>289</v>
      </c>
      <c r="AB24" s="57" t="s">
        <v>289</v>
      </c>
      <c r="AC24" s="57" t="s">
        <v>289</v>
      </c>
      <c r="AD24" s="271" t="e">
        <f t="shared" si="1"/>
        <v>#VALUE!</v>
      </c>
      <c r="AE24" s="271" t="e">
        <f t="shared" si="2"/>
        <v>#VALUE!</v>
      </c>
      <c r="AF24" s="271" t="e">
        <f t="shared" si="3"/>
        <v>#VALUE!</v>
      </c>
      <c r="AG24" s="271" t="e">
        <f t="shared" si="4"/>
        <v>#VALUE!</v>
      </c>
      <c r="AH24" s="271" t="e">
        <f t="shared" si="5"/>
        <v>#VALUE!</v>
      </c>
      <c r="AI24" s="271" t="e">
        <f t="shared" si="6"/>
        <v>#VALUE!</v>
      </c>
      <c r="AJ24" s="271" t="e">
        <f t="shared" si="7"/>
        <v>#VALUE!</v>
      </c>
      <c r="AK24" s="271" t="e">
        <f t="shared" si="8"/>
        <v>#VALUE!</v>
      </c>
      <c r="AL24" s="271" t="e">
        <f t="shared" si="9"/>
        <v>#VALUE!</v>
      </c>
      <c r="AM24" s="271" t="e">
        <f t="shared" si="10"/>
        <v>#VALUE!</v>
      </c>
      <c r="AN24" s="271" t="e">
        <f t="shared" si="11"/>
        <v>#VALUE!</v>
      </c>
      <c r="AO24" s="271" t="e">
        <f t="shared" si="12"/>
        <v>#VALUE!</v>
      </c>
      <c r="AP24" s="271" t="e">
        <f t="shared" si="13"/>
        <v>#VALUE!</v>
      </c>
      <c r="AQ24" s="271" t="e">
        <f t="shared" si="14"/>
        <v>#VALUE!</v>
      </c>
      <c r="AR24" s="271" t="e">
        <f t="shared" si="15"/>
        <v>#VALUE!</v>
      </c>
      <c r="AS24" s="271" t="e">
        <f t="shared" si="16"/>
        <v>#VALUE!</v>
      </c>
      <c r="AT24" s="271" t="e">
        <f t="shared" si="17"/>
        <v>#VALUE!</v>
      </c>
      <c r="AU24" s="271" t="e">
        <f t="shared" si="18"/>
        <v>#VALUE!</v>
      </c>
      <c r="AV24" s="271" t="e">
        <f t="shared" si="19"/>
        <v>#VALUE!</v>
      </c>
      <c r="AW24" s="271" t="e">
        <f t="shared" si="20"/>
        <v>#VALUE!</v>
      </c>
      <c r="AX24" s="271" t="e">
        <f t="shared" si="21"/>
        <v>#VALUE!</v>
      </c>
      <c r="AY24" s="271" t="e">
        <f t="shared" si="22"/>
        <v>#VALUE!</v>
      </c>
    </row>
    <row r="25" spans="2:51" x14ac:dyDescent="0.15">
      <c r="B25" s="331" t="s">
        <v>8</v>
      </c>
      <c r="C25" s="287"/>
      <c r="D25" s="5">
        <v>6</v>
      </c>
      <c r="E25" s="5">
        <v>0</v>
      </c>
      <c r="F25" s="5">
        <v>1</v>
      </c>
      <c r="G25" s="5">
        <v>0</v>
      </c>
      <c r="H25" s="5">
        <v>0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2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43">
        <v>4.5</v>
      </c>
      <c r="AB25" s="7">
        <v>4.0999999999999996</v>
      </c>
      <c r="AC25" s="7">
        <v>1.8</v>
      </c>
      <c r="AD25" s="271">
        <f t="shared" si="1"/>
        <v>0</v>
      </c>
      <c r="AE25" s="271">
        <f t="shared" si="2"/>
        <v>0.16666666666666666</v>
      </c>
      <c r="AF25" s="271">
        <f t="shared" si="3"/>
        <v>0</v>
      </c>
      <c r="AG25" s="271">
        <f t="shared" si="4"/>
        <v>0</v>
      </c>
      <c r="AH25" s="271">
        <f t="shared" si="5"/>
        <v>0.16666666666666666</v>
      </c>
      <c r="AI25" s="271">
        <f t="shared" si="6"/>
        <v>0.16666666666666666</v>
      </c>
      <c r="AJ25" s="271">
        <f t="shared" si="7"/>
        <v>0</v>
      </c>
      <c r="AK25" s="271">
        <f t="shared" si="8"/>
        <v>0</v>
      </c>
      <c r="AL25" s="271">
        <f t="shared" si="9"/>
        <v>0</v>
      </c>
      <c r="AM25" s="271">
        <f t="shared" si="10"/>
        <v>0</v>
      </c>
      <c r="AN25" s="271">
        <f t="shared" si="11"/>
        <v>0.33333333333333331</v>
      </c>
      <c r="AO25" s="271">
        <f t="shared" si="12"/>
        <v>0.16666666666666666</v>
      </c>
      <c r="AP25" s="271">
        <f t="shared" si="13"/>
        <v>0</v>
      </c>
      <c r="AQ25" s="271">
        <f t="shared" si="14"/>
        <v>0</v>
      </c>
      <c r="AR25" s="271">
        <f t="shared" si="15"/>
        <v>0</v>
      </c>
      <c r="AS25" s="271">
        <f t="shared" si="16"/>
        <v>0</v>
      </c>
      <c r="AT25" s="271">
        <f t="shared" si="17"/>
        <v>0</v>
      </c>
      <c r="AU25" s="271">
        <f t="shared" si="18"/>
        <v>0</v>
      </c>
      <c r="AV25" s="271">
        <f t="shared" si="19"/>
        <v>0</v>
      </c>
      <c r="AW25" s="271">
        <f t="shared" si="20"/>
        <v>0</v>
      </c>
      <c r="AX25" s="271">
        <f t="shared" si="21"/>
        <v>0</v>
      </c>
      <c r="AY25" s="271">
        <f t="shared" si="22"/>
        <v>0</v>
      </c>
    </row>
    <row r="26" spans="2:51" x14ac:dyDescent="0.15">
      <c r="B26" s="331" t="s">
        <v>9</v>
      </c>
      <c r="C26" s="287"/>
      <c r="D26" s="5">
        <v>87</v>
      </c>
      <c r="E26" s="5">
        <v>0</v>
      </c>
      <c r="F26" s="5">
        <v>0</v>
      </c>
      <c r="G26" s="5">
        <v>0</v>
      </c>
      <c r="H26" s="5">
        <v>2</v>
      </c>
      <c r="I26" s="5">
        <v>0</v>
      </c>
      <c r="J26" s="5">
        <v>3</v>
      </c>
      <c r="K26" s="5">
        <v>10</v>
      </c>
      <c r="L26" s="5">
        <v>10</v>
      </c>
      <c r="M26" s="5">
        <v>9</v>
      </c>
      <c r="N26" s="5">
        <v>9</v>
      </c>
      <c r="O26" s="5">
        <v>12</v>
      </c>
      <c r="P26" s="5">
        <v>5</v>
      </c>
      <c r="Q26" s="5">
        <v>4</v>
      </c>
      <c r="R26" s="5">
        <v>3</v>
      </c>
      <c r="S26" s="5">
        <v>7</v>
      </c>
      <c r="T26" s="5">
        <v>2</v>
      </c>
      <c r="U26" s="5">
        <v>0</v>
      </c>
      <c r="V26" s="5">
        <v>2</v>
      </c>
      <c r="W26" s="5">
        <v>4</v>
      </c>
      <c r="X26" s="5">
        <v>0</v>
      </c>
      <c r="Y26" s="5">
        <v>1</v>
      </c>
      <c r="Z26" s="5">
        <v>4</v>
      </c>
      <c r="AA26" s="43">
        <v>5.5</v>
      </c>
      <c r="AB26" s="7">
        <v>6.1</v>
      </c>
      <c r="AC26" s="7">
        <v>2.5</v>
      </c>
      <c r="AD26" s="271">
        <f t="shared" si="1"/>
        <v>0</v>
      </c>
      <c r="AE26" s="271">
        <f t="shared" si="2"/>
        <v>0</v>
      </c>
      <c r="AF26" s="271">
        <f t="shared" si="3"/>
        <v>0</v>
      </c>
      <c r="AG26" s="271">
        <f t="shared" si="4"/>
        <v>2.2988505747126436E-2</v>
      </c>
      <c r="AH26" s="271">
        <f t="shared" si="5"/>
        <v>0</v>
      </c>
      <c r="AI26" s="271">
        <f t="shared" si="6"/>
        <v>3.4482758620689655E-2</v>
      </c>
      <c r="AJ26" s="271">
        <f t="shared" si="7"/>
        <v>0.11494252873563218</v>
      </c>
      <c r="AK26" s="271">
        <f t="shared" si="8"/>
        <v>0.11494252873563218</v>
      </c>
      <c r="AL26" s="271">
        <f t="shared" si="9"/>
        <v>0.10344827586206896</v>
      </c>
      <c r="AM26" s="271">
        <f t="shared" si="10"/>
        <v>0.10344827586206896</v>
      </c>
      <c r="AN26" s="271">
        <f t="shared" si="11"/>
        <v>0.13793103448275862</v>
      </c>
      <c r="AO26" s="271">
        <f t="shared" si="12"/>
        <v>5.7471264367816091E-2</v>
      </c>
      <c r="AP26" s="271">
        <f t="shared" si="13"/>
        <v>4.5977011494252873E-2</v>
      </c>
      <c r="AQ26" s="271">
        <f t="shared" si="14"/>
        <v>3.4482758620689655E-2</v>
      </c>
      <c r="AR26" s="271">
        <f t="shared" si="15"/>
        <v>8.0459770114942528E-2</v>
      </c>
      <c r="AS26" s="271">
        <f t="shared" si="16"/>
        <v>2.2988505747126436E-2</v>
      </c>
      <c r="AT26" s="271">
        <f t="shared" si="17"/>
        <v>0</v>
      </c>
      <c r="AU26" s="271">
        <f t="shared" si="18"/>
        <v>2.2988505747126436E-2</v>
      </c>
      <c r="AV26" s="271">
        <f t="shared" si="19"/>
        <v>4.5977011494252873E-2</v>
      </c>
      <c r="AW26" s="271">
        <f t="shared" si="20"/>
        <v>0</v>
      </c>
      <c r="AX26" s="271">
        <f t="shared" si="21"/>
        <v>1.1494252873563218E-2</v>
      </c>
      <c r="AY26" s="271">
        <f t="shared" si="22"/>
        <v>4.5977011494252873E-2</v>
      </c>
    </row>
    <row r="27" spans="2:51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3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49">
        <v>5.7</v>
      </c>
      <c r="AB27" s="57">
        <v>5.7</v>
      </c>
      <c r="AC27" s="57" t="s">
        <v>289</v>
      </c>
      <c r="AD27" s="271">
        <f t="shared" si="1"/>
        <v>0</v>
      </c>
      <c r="AE27" s="271">
        <f t="shared" si="2"/>
        <v>0</v>
      </c>
      <c r="AF27" s="271">
        <f t="shared" si="3"/>
        <v>0</v>
      </c>
      <c r="AG27" s="271">
        <f t="shared" si="4"/>
        <v>0</v>
      </c>
      <c r="AH27" s="271">
        <f t="shared" si="5"/>
        <v>0</v>
      </c>
      <c r="AI27" s="271">
        <f t="shared" si="6"/>
        <v>0</v>
      </c>
      <c r="AJ27" s="271">
        <f t="shared" si="7"/>
        <v>0</v>
      </c>
      <c r="AK27" s="271">
        <f t="shared" si="8"/>
        <v>0</v>
      </c>
      <c r="AL27" s="271">
        <f t="shared" si="9"/>
        <v>0</v>
      </c>
      <c r="AM27" s="271">
        <f t="shared" si="10"/>
        <v>0</v>
      </c>
      <c r="AN27" s="271">
        <f t="shared" si="11"/>
        <v>1</v>
      </c>
      <c r="AO27" s="271">
        <f t="shared" si="12"/>
        <v>0</v>
      </c>
      <c r="AP27" s="271">
        <f t="shared" si="13"/>
        <v>0</v>
      </c>
      <c r="AQ27" s="271">
        <f t="shared" si="14"/>
        <v>0</v>
      </c>
      <c r="AR27" s="271">
        <f t="shared" si="15"/>
        <v>0</v>
      </c>
      <c r="AS27" s="271">
        <f t="shared" si="16"/>
        <v>0</v>
      </c>
      <c r="AT27" s="271">
        <f t="shared" si="17"/>
        <v>0</v>
      </c>
      <c r="AU27" s="271">
        <f t="shared" si="18"/>
        <v>0</v>
      </c>
      <c r="AV27" s="271">
        <f t="shared" si="19"/>
        <v>0</v>
      </c>
      <c r="AW27" s="271">
        <f t="shared" si="20"/>
        <v>0</v>
      </c>
      <c r="AX27" s="271">
        <f t="shared" si="21"/>
        <v>0</v>
      </c>
      <c r="AY27" s="271">
        <f t="shared" si="22"/>
        <v>0</v>
      </c>
    </row>
    <row r="28" spans="2:51" x14ac:dyDescent="0.15">
      <c r="B28" s="331" t="s">
        <v>11</v>
      </c>
      <c r="C28" s="287"/>
      <c r="D28" s="5">
        <v>13</v>
      </c>
      <c r="E28" s="5">
        <v>0</v>
      </c>
      <c r="F28" s="5">
        <v>0</v>
      </c>
      <c r="G28" s="5">
        <v>2</v>
      </c>
      <c r="H28" s="5">
        <v>0</v>
      </c>
      <c r="I28" s="5">
        <v>0</v>
      </c>
      <c r="J28" s="5">
        <v>0</v>
      </c>
      <c r="K28" s="5">
        <v>1</v>
      </c>
      <c r="L28" s="5">
        <v>2</v>
      </c>
      <c r="M28" s="5">
        <v>1</v>
      </c>
      <c r="N28" s="5">
        <v>1</v>
      </c>
      <c r="O28" s="5">
        <v>2</v>
      </c>
      <c r="P28" s="5">
        <v>0</v>
      </c>
      <c r="Q28" s="5">
        <v>1</v>
      </c>
      <c r="R28" s="5">
        <v>1</v>
      </c>
      <c r="S28" s="5">
        <v>0</v>
      </c>
      <c r="T28" s="5">
        <v>1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0</v>
      </c>
      <c r="AA28" s="43">
        <v>5</v>
      </c>
      <c r="AB28" s="7">
        <v>5.3</v>
      </c>
      <c r="AC28" s="57">
        <v>2.2000000000000002</v>
      </c>
      <c r="AD28" s="271">
        <f t="shared" si="1"/>
        <v>0</v>
      </c>
      <c r="AE28" s="271">
        <f t="shared" si="2"/>
        <v>0</v>
      </c>
      <c r="AF28" s="271">
        <f t="shared" si="3"/>
        <v>0.15384615384615385</v>
      </c>
      <c r="AG28" s="271">
        <f t="shared" si="4"/>
        <v>0</v>
      </c>
      <c r="AH28" s="271">
        <f t="shared" si="5"/>
        <v>0</v>
      </c>
      <c r="AI28" s="271">
        <f t="shared" si="6"/>
        <v>0</v>
      </c>
      <c r="AJ28" s="271">
        <f t="shared" si="7"/>
        <v>7.6923076923076927E-2</v>
      </c>
      <c r="AK28" s="271">
        <f t="shared" si="8"/>
        <v>0.15384615384615385</v>
      </c>
      <c r="AL28" s="271">
        <f t="shared" si="9"/>
        <v>7.6923076923076927E-2</v>
      </c>
      <c r="AM28" s="271">
        <f t="shared" si="10"/>
        <v>7.6923076923076927E-2</v>
      </c>
      <c r="AN28" s="271">
        <f t="shared" si="11"/>
        <v>0.15384615384615385</v>
      </c>
      <c r="AO28" s="271">
        <f t="shared" si="12"/>
        <v>0</v>
      </c>
      <c r="AP28" s="271">
        <f t="shared" si="13"/>
        <v>7.6923076923076927E-2</v>
      </c>
      <c r="AQ28" s="271">
        <f t="shared" si="14"/>
        <v>7.6923076923076927E-2</v>
      </c>
      <c r="AR28" s="271">
        <f t="shared" si="15"/>
        <v>0</v>
      </c>
      <c r="AS28" s="271">
        <f t="shared" si="16"/>
        <v>7.6923076923076927E-2</v>
      </c>
      <c r="AT28" s="271">
        <f t="shared" si="17"/>
        <v>0</v>
      </c>
      <c r="AU28" s="271">
        <f t="shared" si="18"/>
        <v>0</v>
      </c>
      <c r="AV28" s="271">
        <f t="shared" si="19"/>
        <v>7.6923076923076927E-2</v>
      </c>
      <c r="AW28" s="271">
        <f t="shared" si="20"/>
        <v>0</v>
      </c>
      <c r="AX28" s="271">
        <f t="shared" si="21"/>
        <v>0</v>
      </c>
      <c r="AY28" s="271">
        <f t="shared" si="22"/>
        <v>0</v>
      </c>
    </row>
    <row r="29" spans="2:51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2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4</v>
      </c>
      <c r="Q29" s="5">
        <v>0</v>
      </c>
      <c r="R29" s="5">
        <v>1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43">
        <v>5.4</v>
      </c>
      <c r="AB29" s="7">
        <v>4.9000000000000004</v>
      </c>
      <c r="AC29" s="7">
        <v>1.8</v>
      </c>
      <c r="AD29" s="271">
        <f t="shared" si="1"/>
        <v>0</v>
      </c>
      <c r="AE29" s="271">
        <f t="shared" si="2"/>
        <v>0</v>
      </c>
      <c r="AF29" s="271">
        <f t="shared" si="3"/>
        <v>0</v>
      </c>
      <c r="AG29" s="271">
        <f t="shared" si="4"/>
        <v>0.13333333333333333</v>
      </c>
      <c r="AH29" s="271">
        <f t="shared" si="5"/>
        <v>6.6666666666666666E-2</v>
      </c>
      <c r="AI29" s="271">
        <f t="shared" si="6"/>
        <v>6.6666666666666666E-2</v>
      </c>
      <c r="AJ29" s="271">
        <f t="shared" si="7"/>
        <v>6.6666666666666666E-2</v>
      </c>
      <c r="AK29" s="271">
        <f t="shared" si="8"/>
        <v>6.6666666666666666E-2</v>
      </c>
      <c r="AL29" s="271">
        <f t="shared" si="9"/>
        <v>6.6666666666666666E-2</v>
      </c>
      <c r="AM29" s="271">
        <f t="shared" si="10"/>
        <v>6.6666666666666666E-2</v>
      </c>
      <c r="AN29" s="271">
        <f t="shared" si="11"/>
        <v>6.6666666666666666E-2</v>
      </c>
      <c r="AO29" s="271">
        <f t="shared" si="12"/>
        <v>0.26666666666666666</v>
      </c>
      <c r="AP29" s="271">
        <f t="shared" si="13"/>
        <v>0</v>
      </c>
      <c r="AQ29" s="271">
        <f t="shared" si="14"/>
        <v>6.6666666666666666E-2</v>
      </c>
      <c r="AR29" s="271">
        <f t="shared" si="15"/>
        <v>0</v>
      </c>
      <c r="AS29" s="271">
        <f t="shared" si="16"/>
        <v>6.6666666666666666E-2</v>
      </c>
      <c r="AT29" s="271">
        <f t="shared" si="17"/>
        <v>0</v>
      </c>
      <c r="AU29" s="271">
        <f t="shared" si="18"/>
        <v>0</v>
      </c>
      <c r="AV29" s="271">
        <f t="shared" si="19"/>
        <v>0</v>
      </c>
      <c r="AW29" s="271">
        <f t="shared" si="20"/>
        <v>0</v>
      </c>
      <c r="AX29" s="271">
        <f t="shared" si="21"/>
        <v>0</v>
      </c>
      <c r="AY29" s="271">
        <f t="shared" si="22"/>
        <v>0</v>
      </c>
    </row>
    <row r="30" spans="2:51" x14ac:dyDescent="0.15">
      <c r="B30" s="331" t="s">
        <v>13</v>
      </c>
      <c r="C30" s="287"/>
      <c r="D30" s="5">
        <v>31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>
        <v>1</v>
      </c>
      <c r="K30" s="5">
        <v>2</v>
      </c>
      <c r="L30" s="5">
        <v>1</v>
      </c>
      <c r="M30" s="5">
        <v>5</v>
      </c>
      <c r="N30" s="5">
        <v>4</v>
      </c>
      <c r="O30" s="5">
        <v>2</v>
      </c>
      <c r="P30" s="5">
        <v>4</v>
      </c>
      <c r="Q30" s="5">
        <v>3</v>
      </c>
      <c r="R30" s="5">
        <v>1</v>
      </c>
      <c r="S30" s="5">
        <v>0</v>
      </c>
      <c r="T30" s="5">
        <v>2</v>
      </c>
      <c r="U30" s="5">
        <v>1</v>
      </c>
      <c r="V30" s="5">
        <v>0</v>
      </c>
      <c r="W30" s="5">
        <v>2</v>
      </c>
      <c r="X30" s="5">
        <v>0</v>
      </c>
      <c r="Y30" s="5">
        <v>1</v>
      </c>
      <c r="Z30" s="5">
        <v>0</v>
      </c>
      <c r="AA30" s="43">
        <v>5.8</v>
      </c>
      <c r="AB30" s="7">
        <v>5.9</v>
      </c>
      <c r="AC30" s="7">
        <v>2</v>
      </c>
      <c r="AD30" s="271">
        <f t="shared" si="1"/>
        <v>0</v>
      </c>
      <c r="AE30" s="271">
        <f t="shared" si="2"/>
        <v>0</v>
      </c>
      <c r="AF30" s="271">
        <f t="shared" si="3"/>
        <v>0</v>
      </c>
      <c r="AG30" s="271">
        <f t="shared" si="4"/>
        <v>0</v>
      </c>
      <c r="AH30" s="271">
        <f t="shared" si="5"/>
        <v>6.4516129032258063E-2</v>
      </c>
      <c r="AI30" s="271">
        <f t="shared" si="6"/>
        <v>3.2258064516129031E-2</v>
      </c>
      <c r="AJ30" s="271">
        <f t="shared" si="7"/>
        <v>6.4516129032258063E-2</v>
      </c>
      <c r="AK30" s="271">
        <f t="shared" si="8"/>
        <v>3.2258064516129031E-2</v>
      </c>
      <c r="AL30" s="271">
        <f t="shared" si="9"/>
        <v>0.16129032258064516</v>
      </c>
      <c r="AM30" s="271">
        <f t="shared" si="10"/>
        <v>0.12903225806451613</v>
      </c>
      <c r="AN30" s="271">
        <f t="shared" si="11"/>
        <v>6.4516129032258063E-2</v>
      </c>
      <c r="AO30" s="271">
        <f t="shared" si="12"/>
        <v>0.12903225806451613</v>
      </c>
      <c r="AP30" s="271">
        <f t="shared" si="13"/>
        <v>9.6774193548387094E-2</v>
      </c>
      <c r="AQ30" s="271">
        <f t="shared" si="14"/>
        <v>3.2258064516129031E-2</v>
      </c>
      <c r="AR30" s="271">
        <f t="shared" si="15"/>
        <v>0</v>
      </c>
      <c r="AS30" s="271">
        <f t="shared" si="16"/>
        <v>6.4516129032258063E-2</v>
      </c>
      <c r="AT30" s="271">
        <f t="shared" si="17"/>
        <v>3.2258064516129031E-2</v>
      </c>
      <c r="AU30" s="271">
        <f t="shared" si="18"/>
        <v>0</v>
      </c>
      <c r="AV30" s="271">
        <f t="shared" si="19"/>
        <v>6.4516129032258063E-2</v>
      </c>
      <c r="AW30" s="271">
        <f t="shared" si="20"/>
        <v>0</v>
      </c>
      <c r="AX30" s="271">
        <f t="shared" si="21"/>
        <v>3.2258064516129031E-2</v>
      </c>
      <c r="AY30" s="271">
        <f t="shared" si="22"/>
        <v>0</v>
      </c>
    </row>
    <row r="31" spans="2:51" x14ac:dyDescent="0.15">
      <c r="B31" s="331" t="s">
        <v>14</v>
      </c>
      <c r="C31" s="287"/>
      <c r="D31" s="5">
        <v>23</v>
      </c>
      <c r="E31" s="5">
        <v>0</v>
      </c>
      <c r="F31" s="5">
        <v>0</v>
      </c>
      <c r="G31" s="5">
        <v>1</v>
      </c>
      <c r="H31" s="5">
        <v>0</v>
      </c>
      <c r="I31" s="5">
        <v>1</v>
      </c>
      <c r="J31" s="5">
        <v>2</v>
      </c>
      <c r="K31" s="5">
        <v>5</v>
      </c>
      <c r="L31" s="5">
        <v>1</v>
      </c>
      <c r="M31" s="5">
        <v>1</v>
      </c>
      <c r="N31" s="5">
        <v>2</v>
      </c>
      <c r="O31" s="5">
        <v>3</v>
      </c>
      <c r="P31" s="5">
        <v>3</v>
      </c>
      <c r="Q31" s="5">
        <v>1</v>
      </c>
      <c r="R31" s="5">
        <v>0</v>
      </c>
      <c r="S31" s="5">
        <v>1</v>
      </c>
      <c r="T31" s="5">
        <v>0</v>
      </c>
      <c r="U31" s="5">
        <v>0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43">
        <v>5.4</v>
      </c>
      <c r="AB31" s="7">
        <v>5.2</v>
      </c>
      <c r="AC31" s="7">
        <v>2</v>
      </c>
      <c r="AD31" s="271">
        <f t="shared" si="1"/>
        <v>0</v>
      </c>
      <c r="AE31" s="271">
        <f t="shared" si="2"/>
        <v>0</v>
      </c>
      <c r="AF31" s="271">
        <f t="shared" si="3"/>
        <v>4.3478260869565216E-2</v>
      </c>
      <c r="AG31" s="271">
        <f t="shared" si="4"/>
        <v>0</v>
      </c>
      <c r="AH31" s="271">
        <f t="shared" si="5"/>
        <v>4.3478260869565216E-2</v>
      </c>
      <c r="AI31" s="271">
        <f t="shared" si="6"/>
        <v>8.6956521739130432E-2</v>
      </c>
      <c r="AJ31" s="271">
        <f t="shared" si="7"/>
        <v>0.21739130434782608</v>
      </c>
      <c r="AK31" s="271">
        <f t="shared" si="8"/>
        <v>4.3478260869565216E-2</v>
      </c>
      <c r="AL31" s="271">
        <f t="shared" si="9"/>
        <v>4.3478260869565216E-2</v>
      </c>
      <c r="AM31" s="271">
        <f t="shared" si="10"/>
        <v>8.6956521739130432E-2</v>
      </c>
      <c r="AN31" s="271">
        <f t="shared" si="11"/>
        <v>0.13043478260869565</v>
      </c>
      <c r="AO31" s="271">
        <f t="shared" si="12"/>
        <v>0.13043478260869565</v>
      </c>
      <c r="AP31" s="271">
        <f t="shared" si="13"/>
        <v>4.3478260869565216E-2</v>
      </c>
      <c r="AQ31" s="271">
        <f t="shared" si="14"/>
        <v>0</v>
      </c>
      <c r="AR31" s="271">
        <f t="shared" si="15"/>
        <v>4.3478260869565216E-2</v>
      </c>
      <c r="AS31" s="271">
        <f t="shared" si="16"/>
        <v>0</v>
      </c>
      <c r="AT31" s="271">
        <f t="shared" si="17"/>
        <v>0</v>
      </c>
      <c r="AU31" s="271">
        <f t="shared" si="18"/>
        <v>4.3478260869565216E-2</v>
      </c>
      <c r="AV31" s="271">
        <f t="shared" si="19"/>
        <v>0</v>
      </c>
      <c r="AW31" s="271">
        <f t="shared" si="20"/>
        <v>4.3478260869565216E-2</v>
      </c>
      <c r="AX31" s="271">
        <f t="shared" si="21"/>
        <v>0</v>
      </c>
      <c r="AY31" s="271">
        <f t="shared" si="22"/>
        <v>0</v>
      </c>
    </row>
    <row r="32" spans="2:51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43">
        <v>5.7</v>
      </c>
      <c r="AB32" s="7">
        <v>5.7</v>
      </c>
      <c r="AC32" s="7">
        <v>1.8</v>
      </c>
      <c r="AD32" s="271">
        <f t="shared" si="1"/>
        <v>0</v>
      </c>
      <c r="AE32" s="271">
        <f t="shared" si="2"/>
        <v>0</v>
      </c>
      <c r="AF32" s="271">
        <f t="shared" si="3"/>
        <v>0</v>
      </c>
      <c r="AG32" s="271">
        <f t="shared" si="4"/>
        <v>0</v>
      </c>
      <c r="AH32" s="271">
        <f t="shared" si="5"/>
        <v>0</v>
      </c>
      <c r="AI32" s="271">
        <f t="shared" si="6"/>
        <v>0</v>
      </c>
      <c r="AJ32" s="271">
        <f t="shared" si="7"/>
        <v>0.5</v>
      </c>
      <c r="AK32" s="271">
        <f t="shared" si="8"/>
        <v>0</v>
      </c>
      <c r="AL32" s="271">
        <f t="shared" si="9"/>
        <v>0</v>
      </c>
      <c r="AM32" s="271">
        <f t="shared" si="10"/>
        <v>0</v>
      </c>
      <c r="AN32" s="271">
        <f t="shared" si="11"/>
        <v>0</v>
      </c>
      <c r="AO32" s="271">
        <f t="shared" si="12"/>
        <v>0</v>
      </c>
      <c r="AP32" s="271">
        <f t="shared" si="13"/>
        <v>0</v>
      </c>
      <c r="AQ32" s="271">
        <f t="shared" si="14"/>
        <v>0.5</v>
      </c>
      <c r="AR32" s="271">
        <f t="shared" si="15"/>
        <v>0</v>
      </c>
      <c r="AS32" s="271">
        <f t="shared" si="16"/>
        <v>0</v>
      </c>
      <c r="AT32" s="271">
        <f t="shared" si="17"/>
        <v>0</v>
      </c>
      <c r="AU32" s="271">
        <f t="shared" si="18"/>
        <v>0</v>
      </c>
      <c r="AV32" s="271">
        <f t="shared" si="19"/>
        <v>0</v>
      </c>
      <c r="AW32" s="271">
        <f t="shared" si="20"/>
        <v>0</v>
      </c>
      <c r="AX32" s="271">
        <f t="shared" si="21"/>
        <v>0</v>
      </c>
      <c r="AY32" s="271">
        <f t="shared" si="22"/>
        <v>0</v>
      </c>
    </row>
    <row r="33" spans="2:51" x14ac:dyDescent="0.15">
      <c r="B33" s="331" t="s">
        <v>16</v>
      </c>
      <c r="C33" s="287"/>
      <c r="D33" s="5">
        <v>484</v>
      </c>
      <c r="E33" s="5">
        <v>0</v>
      </c>
      <c r="F33" s="5">
        <v>1</v>
      </c>
      <c r="G33" s="5">
        <v>2</v>
      </c>
      <c r="H33" s="5">
        <v>5</v>
      </c>
      <c r="I33" s="5">
        <v>11</v>
      </c>
      <c r="J33" s="5">
        <v>6</v>
      </c>
      <c r="K33" s="5">
        <v>23</v>
      </c>
      <c r="L33" s="5">
        <v>31</v>
      </c>
      <c r="M33" s="5">
        <v>25</v>
      </c>
      <c r="N33" s="5">
        <v>36</v>
      </c>
      <c r="O33" s="5">
        <v>47</v>
      </c>
      <c r="P33" s="5">
        <v>46</v>
      </c>
      <c r="Q33" s="5">
        <v>46</v>
      </c>
      <c r="R33" s="5">
        <v>43</v>
      </c>
      <c r="S33" s="5">
        <v>42</v>
      </c>
      <c r="T33" s="5">
        <v>35</v>
      </c>
      <c r="U33" s="5">
        <v>24</v>
      </c>
      <c r="V33" s="5">
        <v>18</v>
      </c>
      <c r="W33" s="5">
        <v>10</v>
      </c>
      <c r="X33" s="5">
        <v>7</v>
      </c>
      <c r="Y33" s="5">
        <v>4</v>
      </c>
      <c r="Z33" s="5">
        <v>22</v>
      </c>
      <c r="AA33" s="43">
        <v>6.6</v>
      </c>
      <c r="AB33" s="7">
        <v>6.8</v>
      </c>
      <c r="AC33" s="7">
        <v>2.8</v>
      </c>
      <c r="AD33" s="271">
        <f t="shared" si="1"/>
        <v>0</v>
      </c>
      <c r="AE33" s="271">
        <f t="shared" si="2"/>
        <v>2.0661157024793389E-3</v>
      </c>
      <c r="AF33" s="271">
        <f t="shared" si="3"/>
        <v>4.1322314049586778E-3</v>
      </c>
      <c r="AG33" s="271">
        <f t="shared" si="4"/>
        <v>1.0330578512396695E-2</v>
      </c>
      <c r="AH33" s="271">
        <f t="shared" si="5"/>
        <v>2.2727272727272728E-2</v>
      </c>
      <c r="AI33" s="271">
        <f t="shared" si="6"/>
        <v>1.2396694214876033E-2</v>
      </c>
      <c r="AJ33" s="271">
        <f t="shared" si="7"/>
        <v>4.7520661157024795E-2</v>
      </c>
      <c r="AK33" s="271">
        <f t="shared" si="8"/>
        <v>6.4049586776859499E-2</v>
      </c>
      <c r="AL33" s="271">
        <f t="shared" si="9"/>
        <v>5.1652892561983473E-2</v>
      </c>
      <c r="AM33" s="271">
        <f t="shared" si="10"/>
        <v>7.43801652892562E-2</v>
      </c>
      <c r="AN33" s="271">
        <f t="shared" si="11"/>
        <v>9.7107438016528921E-2</v>
      </c>
      <c r="AO33" s="271">
        <f t="shared" si="12"/>
        <v>9.5041322314049589E-2</v>
      </c>
      <c r="AP33" s="271">
        <f t="shared" si="13"/>
        <v>9.5041322314049589E-2</v>
      </c>
      <c r="AQ33" s="271">
        <f t="shared" si="14"/>
        <v>8.8842975206611566E-2</v>
      </c>
      <c r="AR33" s="271">
        <f t="shared" si="15"/>
        <v>8.6776859504132234E-2</v>
      </c>
      <c r="AS33" s="271">
        <f t="shared" si="16"/>
        <v>7.2314049586776855E-2</v>
      </c>
      <c r="AT33" s="271">
        <f t="shared" si="17"/>
        <v>4.9586776859504134E-2</v>
      </c>
      <c r="AU33" s="271">
        <f t="shared" si="18"/>
        <v>3.71900826446281E-2</v>
      </c>
      <c r="AV33" s="271">
        <f t="shared" si="19"/>
        <v>2.0661157024793389E-2</v>
      </c>
      <c r="AW33" s="271">
        <f t="shared" si="20"/>
        <v>1.4462809917355372E-2</v>
      </c>
      <c r="AX33" s="271">
        <f t="shared" si="21"/>
        <v>8.2644628099173556E-3</v>
      </c>
      <c r="AY33" s="271">
        <f t="shared" si="22"/>
        <v>4.5454545454545456E-2</v>
      </c>
    </row>
    <row r="34" spans="2:51" x14ac:dyDescent="0.15">
      <c r="B34" s="331" t="s">
        <v>17</v>
      </c>
      <c r="C34" s="287"/>
      <c r="D34" s="5">
        <v>343</v>
      </c>
      <c r="E34" s="5">
        <v>1</v>
      </c>
      <c r="F34" s="5">
        <v>0</v>
      </c>
      <c r="G34" s="5">
        <v>7</v>
      </c>
      <c r="H34" s="5">
        <v>3</v>
      </c>
      <c r="I34" s="5">
        <v>10</v>
      </c>
      <c r="J34" s="5">
        <v>9</v>
      </c>
      <c r="K34" s="5">
        <v>11</v>
      </c>
      <c r="L34" s="5">
        <v>29</v>
      </c>
      <c r="M34" s="5">
        <v>26</v>
      </c>
      <c r="N34" s="5">
        <v>36</v>
      </c>
      <c r="O34" s="5">
        <v>32</v>
      </c>
      <c r="P34" s="5">
        <v>28</v>
      </c>
      <c r="Q34" s="5">
        <v>26</v>
      </c>
      <c r="R34" s="5">
        <v>18</v>
      </c>
      <c r="S34" s="5">
        <v>24</v>
      </c>
      <c r="T34" s="5">
        <v>26</v>
      </c>
      <c r="U34" s="5">
        <v>12</v>
      </c>
      <c r="V34" s="5">
        <v>15</v>
      </c>
      <c r="W34" s="5">
        <v>6</v>
      </c>
      <c r="X34" s="5">
        <v>3</v>
      </c>
      <c r="Y34" s="5">
        <v>7</v>
      </c>
      <c r="Z34" s="5">
        <v>14</v>
      </c>
      <c r="AA34" s="43">
        <v>6.2</v>
      </c>
      <c r="AB34" s="7">
        <v>6.5</v>
      </c>
      <c r="AC34" s="7">
        <v>2.8</v>
      </c>
      <c r="AD34" s="271">
        <f t="shared" si="1"/>
        <v>2.9154518950437317E-3</v>
      </c>
      <c r="AE34" s="271">
        <f t="shared" si="2"/>
        <v>0</v>
      </c>
      <c r="AF34" s="271">
        <f t="shared" si="3"/>
        <v>2.0408163265306121E-2</v>
      </c>
      <c r="AG34" s="271">
        <f t="shared" si="4"/>
        <v>8.7463556851311956E-3</v>
      </c>
      <c r="AH34" s="271">
        <f t="shared" si="5"/>
        <v>2.9154518950437316E-2</v>
      </c>
      <c r="AI34" s="271">
        <f t="shared" si="6"/>
        <v>2.6239067055393587E-2</v>
      </c>
      <c r="AJ34" s="271">
        <f t="shared" si="7"/>
        <v>3.2069970845481049E-2</v>
      </c>
      <c r="AK34" s="271">
        <f t="shared" si="8"/>
        <v>8.4548104956268216E-2</v>
      </c>
      <c r="AL34" s="271">
        <f t="shared" si="9"/>
        <v>7.5801749271137031E-2</v>
      </c>
      <c r="AM34" s="271">
        <f t="shared" si="10"/>
        <v>0.10495626822157435</v>
      </c>
      <c r="AN34" s="271">
        <f t="shared" si="11"/>
        <v>9.3294460641399415E-2</v>
      </c>
      <c r="AO34" s="271">
        <f t="shared" si="12"/>
        <v>8.1632653061224483E-2</v>
      </c>
      <c r="AP34" s="271">
        <f t="shared" si="13"/>
        <v>7.5801749271137031E-2</v>
      </c>
      <c r="AQ34" s="271">
        <f t="shared" si="14"/>
        <v>5.2478134110787174E-2</v>
      </c>
      <c r="AR34" s="271">
        <f t="shared" si="15"/>
        <v>6.9970845481049565E-2</v>
      </c>
      <c r="AS34" s="271">
        <f t="shared" si="16"/>
        <v>7.5801749271137031E-2</v>
      </c>
      <c r="AT34" s="271">
        <f t="shared" si="17"/>
        <v>3.4985422740524783E-2</v>
      </c>
      <c r="AU34" s="271">
        <f t="shared" si="18"/>
        <v>4.3731778425655975E-2</v>
      </c>
      <c r="AV34" s="271">
        <f t="shared" si="19"/>
        <v>1.7492711370262391E-2</v>
      </c>
      <c r="AW34" s="271">
        <f t="shared" si="20"/>
        <v>8.7463556851311956E-3</v>
      </c>
      <c r="AX34" s="271">
        <f t="shared" si="21"/>
        <v>2.0408163265306121E-2</v>
      </c>
      <c r="AY34" s="271">
        <f t="shared" si="22"/>
        <v>4.0816326530612242E-2</v>
      </c>
    </row>
    <row r="35" spans="2:51" x14ac:dyDescent="0.15">
      <c r="B35" s="331" t="s">
        <v>18</v>
      </c>
      <c r="C35" s="287"/>
      <c r="D35" s="5">
        <v>2259</v>
      </c>
      <c r="E35" s="5">
        <v>1</v>
      </c>
      <c r="F35" s="5">
        <v>7</v>
      </c>
      <c r="G35" s="5">
        <v>17</v>
      </c>
      <c r="H35" s="5">
        <v>22</v>
      </c>
      <c r="I35" s="5">
        <v>30</v>
      </c>
      <c r="J35" s="5">
        <v>40</v>
      </c>
      <c r="K35" s="5">
        <v>65</v>
      </c>
      <c r="L35" s="5">
        <v>102</v>
      </c>
      <c r="M35" s="5">
        <v>130</v>
      </c>
      <c r="N35" s="5">
        <v>132</v>
      </c>
      <c r="O35" s="5">
        <v>156</v>
      </c>
      <c r="P35" s="5">
        <v>154</v>
      </c>
      <c r="Q35" s="5">
        <v>185</v>
      </c>
      <c r="R35" s="5">
        <v>165</v>
      </c>
      <c r="S35" s="5">
        <v>161</v>
      </c>
      <c r="T35" s="5">
        <v>186</v>
      </c>
      <c r="U35" s="5">
        <v>162</v>
      </c>
      <c r="V35" s="5">
        <v>136</v>
      </c>
      <c r="W35" s="5">
        <v>121</v>
      </c>
      <c r="X35" s="5">
        <v>51</v>
      </c>
      <c r="Y35" s="5">
        <v>49</v>
      </c>
      <c r="Z35" s="5">
        <v>187</v>
      </c>
      <c r="AA35" s="43">
        <v>7.3</v>
      </c>
      <c r="AB35" s="7">
        <v>7.5</v>
      </c>
      <c r="AC35" s="7">
        <v>3.2</v>
      </c>
      <c r="AD35" s="271">
        <f t="shared" si="1"/>
        <v>4.4267374944665782E-4</v>
      </c>
      <c r="AE35" s="271">
        <f t="shared" si="2"/>
        <v>3.0987162461266048E-3</v>
      </c>
      <c r="AF35" s="271">
        <f t="shared" si="3"/>
        <v>7.5254537405931828E-3</v>
      </c>
      <c r="AG35" s="271">
        <f t="shared" si="4"/>
        <v>9.7388224878264713E-3</v>
      </c>
      <c r="AH35" s="271">
        <f t="shared" si="5"/>
        <v>1.3280212483399735E-2</v>
      </c>
      <c r="AI35" s="271">
        <f t="shared" si="6"/>
        <v>1.7706949977866312E-2</v>
      </c>
      <c r="AJ35" s="271">
        <f t="shared" si="7"/>
        <v>2.8773793714032759E-2</v>
      </c>
      <c r="AK35" s="271">
        <f t="shared" si="8"/>
        <v>4.5152722443559098E-2</v>
      </c>
      <c r="AL35" s="271">
        <f t="shared" si="9"/>
        <v>5.7547587428065518E-2</v>
      </c>
      <c r="AM35" s="271">
        <f t="shared" si="10"/>
        <v>5.8432934926958828E-2</v>
      </c>
      <c r="AN35" s="271">
        <f t="shared" si="11"/>
        <v>6.9057104913678613E-2</v>
      </c>
      <c r="AO35" s="271">
        <f t="shared" si="12"/>
        <v>6.8171757414785303E-2</v>
      </c>
      <c r="AP35" s="271">
        <f t="shared" si="13"/>
        <v>8.1894643647631701E-2</v>
      </c>
      <c r="AQ35" s="271">
        <f t="shared" si="14"/>
        <v>7.3041168658698544E-2</v>
      </c>
      <c r="AR35" s="271">
        <f t="shared" si="15"/>
        <v>7.1270473660911909E-2</v>
      </c>
      <c r="AS35" s="271">
        <f t="shared" si="16"/>
        <v>8.233731739707835E-2</v>
      </c>
      <c r="AT35" s="271">
        <f t="shared" si="17"/>
        <v>7.1713147410358571E-2</v>
      </c>
      <c r="AU35" s="271">
        <f t="shared" si="18"/>
        <v>6.0203629924745462E-2</v>
      </c>
      <c r="AV35" s="271">
        <f t="shared" si="19"/>
        <v>5.3563523683045594E-2</v>
      </c>
      <c r="AW35" s="271">
        <f t="shared" si="20"/>
        <v>2.2576361221779549E-2</v>
      </c>
      <c r="AX35" s="271">
        <f t="shared" si="21"/>
        <v>2.1691013722886232E-2</v>
      </c>
      <c r="AY35" s="271">
        <f t="shared" si="22"/>
        <v>8.2779991146525012E-2</v>
      </c>
    </row>
    <row r="36" spans="2:51" x14ac:dyDescent="0.15">
      <c r="B36" s="331" t="s">
        <v>19</v>
      </c>
      <c r="C36" s="287"/>
      <c r="D36" s="5">
        <v>1106</v>
      </c>
      <c r="E36" s="5">
        <v>3</v>
      </c>
      <c r="F36" s="5">
        <v>3</v>
      </c>
      <c r="G36" s="5">
        <v>5</v>
      </c>
      <c r="H36" s="5">
        <v>12</v>
      </c>
      <c r="I36" s="5">
        <v>10</v>
      </c>
      <c r="J36" s="5">
        <v>27</v>
      </c>
      <c r="K36" s="5">
        <v>34</v>
      </c>
      <c r="L36" s="5">
        <v>45</v>
      </c>
      <c r="M36" s="5">
        <v>75</v>
      </c>
      <c r="N36" s="5">
        <v>75</v>
      </c>
      <c r="O36" s="5">
        <v>91</v>
      </c>
      <c r="P36" s="5">
        <v>86</v>
      </c>
      <c r="Q36" s="5">
        <v>67</v>
      </c>
      <c r="R36" s="5">
        <v>67</v>
      </c>
      <c r="S36" s="5">
        <v>90</v>
      </c>
      <c r="T36" s="5">
        <v>86</v>
      </c>
      <c r="U36" s="5">
        <v>78</v>
      </c>
      <c r="V36" s="5">
        <v>72</v>
      </c>
      <c r="W36" s="5">
        <v>52</v>
      </c>
      <c r="X36" s="5">
        <v>29</v>
      </c>
      <c r="Y36" s="5">
        <v>17</v>
      </c>
      <c r="Z36" s="5">
        <v>82</v>
      </c>
      <c r="AA36" s="43">
        <v>7.1</v>
      </c>
      <c r="AB36" s="7">
        <v>7.4</v>
      </c>
      <c r="AC36" s="7">
        <v>3</v>
      </c>
      <c r="AD36" s="271">
        <f t="shared" si="1"/>
        <v>2.7124773960216998E-3</v>
      </c>
      <c r="AE36" s="271">
        <f t="shared" si="2"/>
        <v>2.7124773960216998E-3</v>
      </c>
      <c r="AF36" s="271">
        <f t="shared" si="3"/>
        <v>4.5207956600361665E-3</v>
      </c>
      <c r="AG36" s="271">
        <f t="shared" si="4"/>
        <v>1.0849909584086799E-2</v>
      </c>
      <c r="AH36" s="271">
        <f t="shared" si="5"/>
        <v>9.0415913200723331E-3</v>
      </c>
      <c r="AI36" s="271">
        <f t="shared" si="6"/>
        <v>2.4412296564195298E-2</v>
      </c>
      <c r="AJ36" s="271">
        <f t="shared" si="7"/>
        <v>3.074141048824593E-2</v>
      </c>
      <c r="AK36" s="271">
        <f t="shared" si="8"/>
        <v>4.0687160940325498E-2</v>
      </c>
      <c r="AL36" s="271">
        <f t="shared" si="9"/>
        <v>6.7811934900542492E-2</v>
      </c>
      <c r="AM36" s="271">
        <f t="shared" si="10"/>
        <v>6.7811934900542492E-2</v>
      </c>
      <c r="AN36" s="271">
        <f t="shared" si="11"/>
        <v>8.2278481012658222E-2</v>
      </c>
      <c r="AO36" s="271">
        <f t="shared" si="12"/>
        <v>7.7757685352622063E-2</v>
      </c>
      <c r="AP36" s="271">
        <f t="shared" si="13"/>
        <v>6.0578661844484627E-2</v>
      </c>
      <c r="AQ36" s="271">
        <f t="shared" si="14"/>
        <v>6.0578661844484627E-2</v>
      </c>
      <c r="AR36" s="271">
        <f t="shared" si="15"/>
        <v>8.1374321880650996E-2</v>
      </c>
      <c r="AS36" s="271">
        <f t="shared" si="16"/>
        <v>7.7757685352622063E-2</v>
      </c>
      <c r="AT36" s="271">
        <f t="shared" si="17"/>
        <v>7.0524412296564198E-2</v>
      </c>
      <c r="AU36" s="271">
        <f t="shared" si="18"/>
        <v>6.50994575045208E-2</v>
      </c>
      <c r="AV36" s="271">
        <f t="shared" si="19"/>
        <v>4.701627486437613E-2</v>
      </c>
      <c r="AW36" s="271">
        <f t="shared" si="20"/>
        <v>2.6220614828209764E-2</v>
      </c>
      <c r="AX36" s="271">
        <f t="shared" si="21"/>
        <v>1.5370705244122965E-2</v>
      </c>
      <c r="AY36" s="271">
        <f t="shared" si="22"/>
        <v>7.4141048824593131E-2</v>
      </c>
    </row>
    <row r="37" spans="2:51" x14ac:dyDescent="0.15">
      <c r="B37" s="331" t="s">
        <v>20</v>
      </c>
      <c r="C37" s="287"/>
      <c r="D37" s="5">
        <v>14</v>
      </c>
      <c r="E37" s="5">
        <v>0</v>
      </c>
      <c r="F37" s="5">
        <v>0</v>
      </c>
      <c r="G37" s="5">
        <v>0</v>
      </c>
      <c r="H37" s="5">
        <v>1</v>
      </c>
      <c r="I37" s="5">
        <v>3</v>
      </c>
      <c r="J37" s="5">
        <v>2</v>
      </c>
      <c r="K37" s="5">
        <v>2</v>
      </c>
      <c r="L37" s="5">
        <v>1</v>
      </c>
      <c r="M37" s="5">
        <v>1</v>
      </c>
      <c r="N37" s="5">
        <v>1</v>
      </c>
      <c r="O37" s="5">
        <v>0</v>
      </c>
      <c r="P37" s="5">
        <v>1</v>
      </c>
      <c r="Q37" s="5">
        <v>1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43">
        <v>3.7</v>
      </c>
      <c r="AB37" s="7">
        <v>4.4000000000000004</v>
      </c>
      <c r="AC37" s="57">
        <v>1.7</v>
      </c>
      <c r="AD37" s="271">
        <f t="shared" si="1"/>
        <v>0</v>
      </c>
      <c r="AE37" s="271">
        <f t="shared" si="2"/>
        <v>0</v>
      </c>
      <c r="AF37" s="271">
        <f t="shared" si="3"/>
        <v>0</v>
      </c>
      <c r="AG37" s="271">
        <f t="shared" si="4"/>
        <v>7.1428571428571425E-2</v>
      </c>
      <c r="AH37" s="271">
        <f t="shared" si="5"/>
        <v>0.21428571428571427</v>
      </c>
      <c r="AI37" s="271">
        <f t="shared" si="6"/>
        <v>0.14285714285714285</v>
      </c>
      <c r="AJ37" s="271">
        <f t="shared" si="7"/>
        <v>0.14285714285714285</v>
      </c>
      <c r="AK37" s="271">
        <f t="shared" si="8"/>
        <v>7.1428571428571425E-2</v>
      </c>
      <c r="AL37" s="271">
        <f t="shared" si="9"/>
        <v>7.1428571428571425E-2</v>
      </c>
      <c r="AM37" s="271">
        <f t="shared" si="10"/>
        <v>7.1428571428571425E-2</v>
      </c>
      <c r="AN37" s="271">
        <f t="shared" si="11"/>
        <v>0</v>
      </c>
      <c r="AO37" s="271">
        <f t="shared" si="12"/>
        <v>7.1428571428571425E-2</v>
      </c>
      <c r="AP37" s="271">
        <f t="shared" si="13"/>
        <v>7.1428571428571425E-2</v>
      </c>
      <c r="AQ37" s="271">
        <f t="shared" si="14"/>
        <v>0</v>
      </c>
      <c r="AR37" s="271">
        <f t="shared" si="15"/>
        <v>0</v>
      </c>
      <c r="AS37" s="271">
        <f t="shared" si="16"/>
        <v>7.1428571428571425E-2</v>
      </c>
      <c r="AT37" s="271">
        <f t="shared" si="17"/>
        <v>0</v>
      </c>
      <c r="AU37" s="271">
        <f t="shared" si="18"/>
        <v>0</v>
      </c>
      <c r="AV37" s="271">
        <f t="shared" si="19"/>
        <v>0</v>
      </c>
      <c r="AW37" s="271">
        <f t="shared" si="20"/>
        <v>0</v>
      </c>
      <c r="AX37" s="271">
        <f t="shared" si="21"/>
        <v>0</v>
      </c>
      <c r="AY37" s="271">
        <f t="shared" si="22"/>
        <v>0</v>
      </c>
    </row>
    <row r="38" spans="2:51" x14ac:dyDescent="0.15">
      <c r="B38" s="331" t="s">
        <v>21</v>
      </c>
      <c r="C38" s="287"/>
      <c r="D38" s="5">
        <v>34</v>
      </c>
      <c r="E38" s="5">
        <v>0</v>
      </c>
      <c r="F38" s="5">
        <v>0</v>
      </c>
      <c r="G38" s="5">
        <v>1</v>
      </c>
      <c r="H38" s="5">
        <v>0</v>
      </c>
      <c r="I38" s="5">
        <v>3</v>
      </c>
      <c r="J38" s="5">
        <v>2</v>
      </c>
      <c r="K38" s="5">
        <v>0</v>
      </c>
      <c r="L38" s="5">
        <v>8</v>
      </c>
      <c r="M38" s="5">
        <v>3</v>
      </c>
      <c r="N38" s="5">
        <v>3</v>
      </c>
      <c r="O38" s="5">
        <v>3</v>
      </c>
      <c r="P38" s="5">
        <v>0</v>
      </c>
      <c r="Q38" s="5">
        <v>0</v>
      </c>
      <c r="R38" s="5">
        <v>3</v>
      </c>
      <c r="S38" s="5">
        <v>3</v>
      </c>
      <c r="T38" s="5">
        <v>2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43">
        <v>5.0999999999999996</v>
      </c>
      <c r="AB38" s="7">
        <v>5.8</v>
      </c>
      <c r="AC38" s="7">
        <v>2.7</v>
      </c>
      <c r="AD38" s="271">
        <f t="shared" si="1"/>
        <v>0</v>
      </c>
      <c r="AE38" s="271">
        <f t="shared" si="2"/>
        <v>0</v>
      </c>
      <c r="AF38" s="271">
        <f t="shared" si="3"/>
        <v>2.9411764705882353E-2</v>
      </c>
      <c r="AG38" s="271">
        <f t="shared" si="4"/>
        <v>0</v>
      </c>
      <c r="AH38" s="271">
        <f t="shared" si="5"/>
        <v>8.8235294117647065E-2</v>
      </c>
      <c r="AI38" s="271">
        <f t="shared" si="6"/>
        <v>5.8823529411764705E-2</v>
      </c>
      <c r="AJ38" s="271">
        <f t="shared" si="7"/>
        <v>0</v>
      </c>
      <c r="AK38" s="271">
        <f t="shared" si="8"/>
        <v>0.23529411764705882</v>
      </c>
      <c r="AL38" s="271">
        <f t="shared" si="9"/>
        <v>8.8235294117647065E-2</v>
      </c>
      <c r="AM38" s="271">
        <f t="shared" si="10"/>
        <v>8.8235294117647065E-2</v>
      </c>
      <c r="AN38" s="271">
        <f t="shared" si="11"/>
        <v>8.8235294117647065E-2</v>
      </c>
      <c r="AO38" s="271">
        <f t="shared" si="12"/>
        <v>0</v>
      </c>
      <c r="AP38" s="271">
        <f t="shared" si="13"/>
        <v>0</v>
      </c>
      <c r="AQ38" s="271">
        <f t="shared" si="14"/>
        <v>8.8235294117647065E-2</v>
      </c>
      <c r="AR38" s="271">
        <f t="shared" si="15"/>
        <v>8.8235294117647065E-2</v>
      </c>
      <c r="AS38" s="271">
        <f t="shared" si="16"/>
        <v>5.8823529411764705E-2</v>
      </c>
      <c r="AT38" s="271">
        <f t="shared" si="17"/>
        <v>0</v>
      </c>
      <c r="AU38" s="271">
        <f t="shared" si="18"/>
        <v>0</v>
      </c>
      <c r="AV38" s="271">
        <f t="shared" si="19"/>
        <v>0</v>
      </c>
      <c r="AW38" s="271">
        <f t="shared" si="20"/>
        <v>0</v>
      </c>
      <c r="AX38" s="271">
        <f t="shared" si="21"/>
        <v>0</v>
      </c>
      <c r="AY38" s="271">
        <f t="shared" si="22"/>
        <v>8.8235294117647065E-2</v>
      </c>
    </row>
    <row r="39" spans="2:51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1</v>
      </c>
      <c r="L39" s="5">
        <v>1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43">
        <v>5.2</v>
      </c>
      <c r="AB39" s="7">
        <v>5.6</v>
      </c>
      <c r="AC39" s="7">
        <v>2.1</v>
      </c>
      <c r="AD39" s="271">
        <f t="shared" si="1"/>
        <v>0</v>
      </c>
      <c r="AE39" s="271">
        <f t="shared" si="2"/>
        <v>0</v>
      </c>
      <c r="AF39" s="271">
        <f t="shared" si="3"/>
        <v>0</v>
      </c>
      <c r="AG39" s="271">
        <f t="shared" si="4"/>
        <v>0</v>
      </c>
      <c r="AH39" s="271">
        <f t="shared" si="5"/>
        <v>0</v>
      </c>
      <c r="AI39" s="271">
        <f t="shared" si="6"/>
        <v>0.14285714285714285</v>
      </c>
      <c r="AJ39" s="271">
        <f t="shared" si="7"/>
        <v>0.14285714285714285</v>
      </c>
      <c r="AK39" s="271">
        <f t="shared" si="8"/>
        <v>0.14285714285714285</v>
      </c>
      <c r="AL39" s="271">
        <f t="shared" si="9"/>
        <v>0</v>
      </c>
      <c r="AM39" s="271">
        <f t="shared" si="10"/>
        <v>0.14285714285714285</v>
      </c>
      <c r="AN39" s="271">
        <f t="shared" si="11"/>
        <v>0.14285714285714285</v>
      </c>
      <c r="AO39" s="271">
        <f t="shared" si="12"/>
        <v>0</v>
      </c>
      <c r="AP39" s="271">
        <f t="shared" si="13"/>
        <v>0</v>
      </c>
      <c r="AQ39" s="271">
        <f t="shared" si="14"/>
        <v>0</v>
      </c>
      <c r="AR39" s="271">
        <f t="shared" si="15"/>
        <v>0.14285714285714285</v>
      </c>
      <c r="AS39" s="271">
        <f t="shared" si="16"/>
        <v>0</v>
      </c>
      <c r="AT39" s="271">
        <f t="shared" si="17"/>
        <v>0</v>
      </c>
      <c r="AU39" s="271">
        <f t="shared" si="18"/>
        <v>0.14285714285714285</v>
      </c>
      <c r="AV39" s="271">
        <f t="shared" si="19"/>
        <v>0</v>
      </c>
      <c r="AW39" s="271">
        <f t="shared" si="20"/>
        <v>0</v>
      </c>
      <c r="AX39" s="271">
        <f t="shared" si="21"/>
        <v>0</v>
      </c>
      <c r="AY39" s="271">
        <f t="shared" si="22"/>
        <v>0</v>
      </c>
    </row>
    <row r="40" spans="2:5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208" t="s">
        <v>393</v>
      </c>
      <c r="V40" s="208" t="s">
        <v>393</v>
      </c>
      <c r="W40" s="208" t="s">
        <v>393</v>
      </c>
      <c r="X40" s="208" t="s">
        <v>393</v>
      </c>
      <c r="Y40" s="208" t="s">
        <v>393</v>
      </c>
      <c r="Z40" s="208" t="s">
        <v>393</v>
      </c>
      <c r="AA40" s="51" t="s">
        <v>289</v>
      </c>
      <c r="AB40" s="58" t="s">
        <v>289</v>
      </c>
      <c r="AC40" s="58" t="s">
        <v>289</v>
      </c>
      <c r="AD40" s="271" t="e">
        <f t="shared" si="1"/>
        <v>#VALUE!</v>
      </c>
      <c r="AE40" s="271" t="e">
        <f t="shared" si="2"/>
        <v>#VALUE!</v>
      </c>
      <c r="AF40" s="271" t="e">
        <f t="shared" si="3"/>
        <v>#VALUE!</v>
      </c>
      <c r="AG40" s="271" t="e">
        <f t="shared" si="4"/>
        <v>#VALUE!</v>
      </c>
      <c r="AH40" s="271" t="e">
        <f t="shared" si="5"/>
        <v>#VALUE!</v>
      </c>
      <c r="AI40" s="271" t="e">
        <f t="shared" si="6"/>
        <v>#VALUE!</v>
      </c>
      <c r="AJ40" s="271" t="e">
        <f t="shared" si="7"/>
        <v>#VALUE!</v>
      </c>
      <c r="AK40" s="271" t="e">
        <f t="shared" si="8"/>
        <v>#VALUE!</v>
      </c>
      <c r="AL40" s="271" t="e">
        <f t="shared" si="9"/>
        <v>#VALUE!</v>
      </c>
      <c r="AM40" s="271" t="e">
        <f t="shared" si="10"/>
        <v>#VALUE!</v>
      </c>
      <c r="AN40" s="271" t="e">
        <f t="shared" si="11"/>
        <v>#VALUE!</v>
      </c>
      <c r="AO40" s="271" t="e">
        <f t="shared" si="12"/>
        <v>#VALUE!</v>
      </c>
      <c r="AP40" s="271" t="e">
        <f t="shared" si="13"/>
        <v>#VALUE!</v>
      </c>
      <c r="AQ40" s="271" t="e">
        <f t="shared" si="14"/>
        <v>#VALUE!</v>
      </c>
      <c r="AR40" s="271" t="e">
        <f t="shared" si="15"/>
        <v>#VALUE!</v>
      </c>
      <c r="AS40" s="271" t="e">
        <f t="shared" si="16"/>
        <v>#VALUE!</v>
      </c>
      <c r="AT40" s="271" t="e">
        <f t="shared" si="17"/>
        <v>#VALUE!</v>
      </c>
      <c r="AU40" s="271" t="e">
        <f t="shared" si="18"/>
        <v>#VALUE!</v>
      </c>
      <c r="AV40" s="271" t="e">
        <f t="shared" si="19"/>
        <v>#VALUE!</v>
      </c>
      <c r="AW40" s="271" t="e">
        <f t="shared" si="20"/>
        <v>#VALUE!</v>
      </c>
      <c r="AX40" s="271" t="e">
        <f t="shared" si="21"/>
        <v>#VALUE!</v>
      </c>
      <c r="AY40" s="271" t="e">
        <f t="shared" si="22"/>
        <v>#VALUE!</v>
      </c>
    </row>
    <row r="41" spans="2:51" x14ac:dyDescent="0.15">
      <c r="B41" s="331" t="s">
        <v>24</v>
      </c>
      <c r="C41" s="287"/>
      <c r="D41" s="5">
        <v>11</v>
      </c>
      <c r="E41" s="5">
        <v>0</v>
      </c>
      <c r="F41" s="5">
        <v>0</v>
      </c>
      <c r="G41" s="5">
        <v>0</v>
      </c>
      <c r="H41" s="5">
        <v>1</v>
      </c>
      <c r="I41" s="5">
        <v>3</v>
      </c>
      <c r="J41" s="5">
        <v>0</v>
      </c>
      <c r="K41" s="5">
        <v>0</v>
      </c>
      <c r="L41" s="5">
        <v>2</v>
      </c>
      <c r="M41" s="5">
        <v>1</v>
      </c>
      <c r="N41" s="5">
        <v>1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1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43">
        <v>4.4000000000000004</v>
      </c>
      <c r="AB41" s="7">
        <v>5.3</v>
      </c>
      <c r="AC41" s="7">
        <v>3.6</v>
      </c>
      <c r="AD41" s="271">
        <f t="shared" si="1"/>
        <v>0</v>
      </c>
      <c r="AE41" s="271">
        <f t="shared" si="2"/>
        <v>0</v>
      </c>
      <c r="AF41" s="271">
        <f t="shared" si="3"/>
        <v>0</v>
      </c>
      <c r="AG41" s="271">
        <f t="shared" si="4"/>
        <v>9.0909090909090912E-2</v>
      </c>
      <c r="AH41" s="271">
        <f t="shared" si="5"/>
        <v>0.27272727272727271</v>
      </c>
      <c r="AI41" s="271">
        <f t="shared" si="6"/>
        <v>0</v>
      </c>
      <c r="AJ41" s="271">
        <f t="shared" si="7"/>
        <v>0</v>
      </c>
      <c r="AK41" s="271">
        <f t="shared" si="8"/>
        <v>0.18181818181818182</v>
      </c>
      <c r="AL41" s="271">
        <f t="shared" si="9"/>
        <v>9.0909090909090912E-2</v>
      </c>
      <c r="AM41" s="271">
        <f t="shared" si="10"/>
        <v>9.0909090909090912E-2</v>
      </c>
      <c r="AN41" s="271">
        <f t="shared" si="11"/>
        <v>0</v>
      </c>
      <c r="AO41" s="271">
        <f t="shared" si="12"/>
        <v>9.0909090909090912E-2</v>
      </c>
      <c r="AP41" s="271">
        <f t="shared" si="13"/>
        <v>0</v>
      </c>
      <c r="AQ41" s="271">
        <f t="shared" si="14"/>
        <v>0</v>
      </c>
      <c r="AR41" s="271">
        <f t="shared" si="15"/>
        <v>0</v>
      </c>
      <c r="AS41" s="271">
        <f t="shared" si="16"/>
        <v>0</v>
      </c>
      <c r="AT41" s="271">
        <f t="shared" si="17"/>
        <v>9.0909090909090912E-2</v>
      </c>
      <c r="AU41" s="271">
        <f t="shared" si="18"/>
        <v>0</v>
      </c>
      <c r="AV41" s="271">
        <f t="shared" si="19"/>
        <v>0</v>
      </c>
      <c r="AW41" s="271">
        <f t="shared" si="20"/>
        <v>0</v>
      </c>
      <c r="AX41" s="271">
        <f t="shared" si="21"/>
        <v>0</v>
      </c>
      <c r="AY41" s="271">
        <f t="shared" si="22"/>
        <v>9.0909090909090912E-2</v>
      </c>
    </row>
    <row r="42" spans="2:51" x14ac:dyDescent="0.15">
      <c r="B42" s="331" t="s">
        <v>25</v>
      </c>
      <c r="C42" s="287"/>
      <c r="D42" s="5">
        <v>29</v>
      </c>
      <c r="E42" s="5">
        <v>0</v>
      </c>
      <c r="F42" s="5">
        <v>0</v>
      </c>
      <c r="G42" s="5">
        <v>2</v>
      </c>
      <c r="H42" s="5">
        <v>1</v>
      </c>
      <c r="I42" s="5">
        <v>0</v>
      </c>
      <c r="J42" s="5">
        <v>3</v>
      </c>
      <c r="K42" s="5">
        <v>5</v>
      </c>
      <c r="L42" s="5">
        <v>1</v>
      </c>
      <c r="M42" s="5">
        <v>4</v>
      </c>
      <c r="N42" s="5">
        <v>1</v>
      </c>
      <c r="O42" s="5">
        <v>3</v>
      </c>
      <c r="P42" s="5">
        <v>3</v>
      </c>
      <c r="Q42" s="5">
        <v>4</v>
      </c>
      <c r="R42" s="5">
        <v>0</v>
      </c>
      <c r="S42" s="5">
        <v>1</v>
      </c>
      <c r="T42" s="5">
        <v>1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43">
        <v>4.9000000000000004</v>
      </c>
      <c r="AB42" s="7">
        <v>4.9000000000000004</v>
      </c>
      <c r="AC42" s="7">
        <v>1.7</v>
      </c>
      <c r="AD42" s="271">
        <f t="shared" si="1"/>
        <v>0</v>
      </c>
      <c r="AE42" s="271">
        <f t="shared" si="2"/>
        <v>0</v>
      </c>
      <c r="AF42" s="271">
        <f t="shared" si="3"/>
        <v>6.8965517241379309E-2</v>
      </c>
      <c r="AG42" s="271">
        <f t="shared" si="4"/>
        <v>3.4482758620689655E-2</v>
      </c>
      <c r="AH42" s="271">
        <f t="shared" si="5"/>
        <v>0</v>
      </c>
      <c r="AI42" s="271">
        <f t="shared" si="6"/>
        <v>0.10344827586206896</v>
      </c>
      <c r="AJ42" s="271">
        <f t="shared" si="7"/>
        <v>0.17241379310344829</v>
      </c>
      <c r="AK42" s="271">
        <f t="shared" si="8"/>
        <v>3.4482758620689655E-2</v>
      </c>
      <c r="AL42" s="271">
        <f t="shared" si="9"/>
        <v>0.13793103448275862</v>
      </c>
      <c r="AM42" s="271">
        <f t="shared" si="10"/>
        <v>3.4482758620689655E-2</v>
      </c>
      <c r="AN42" s="271">
        <f t="shared" si="11"/>
        <v>0.10344827586206896</v>
      </c>
      <c r="AO42" s="271">
        <f t="shared" si="12"/>
        <v>0.10344827586206896</v>
      </c>
      <c r="AP42" s="271">
        <f t="shared" si="13"/>
        <v>0.13793103448275862</v>
      </c>
      <c r="AQ42" s="271">
        <f t="shared" si="14"/>
        <v>0</v>
      </c>
      <c r="AR42" s="271">
        <f t="shared" si="15"/>
        <v>3.4482758620689655E-2</v>
      </c>
      <c r="AS42" s="271">
        <f t="shared" si="16"/>
        <v>3.4482758620689655E-2</v>
      </c>
      <c r="AT42" s="271">
        <f t="shared" si="17"/>
        <v>0</v>
      </c>
      <c r="AU42" s="271">
        <f t="shared" si="18"/>
        <v>0</v>
      </c>
      <c r="AV42" s="271">
        <f t="shared" si="19"/>
        <v>0</v>
      </c>
      <c r="AW42" s="271">
        <f t="shared" si="20"/>
        <v>0</v>
      </c>
      <c r="AX42" s="271">
        <f t="shared" si="21"/>
        <v>0</v>
      </c>
      <c r="AY42" s="271">
        <f t="shared" si="22"/>
        <v>0</v>
      </c>
    </row>
    <row r="43" spans="2:51" x14ac:dyDescent="0.15">
      <c r="B43" s="331" t="s">
        <v>26</v>
      </c>
      <c r="C43" s="287"/>
      <c r="D43" s="5">
        <v>11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2</v>
      </c>
      <c r="L43" s="5">
        <v>2</v>
      </c>
      <c r="M43" s="5">
        <v>1</v>
      </c>
      <c r="N43" s="5">
        <v>2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43">
        <v>4.9000000000000004</v>
      </c>
      <c r="AB43" s="7">
        <v>5.4</v>
      </c>
      <c r="AC43" s="7">
        <v>2.9</v>
      </c>
      <c r="AD43" s="271">
        <f t="shared" si="1"/>
        <v>9.0909090909090912E-2</v>
      </c>
      <c r="AE43" s="271">
        <f t="shared" si="2"/>
        <v>0</v>
      </c>
      <c r="AF43" s="271">
        <f t="shared" si="3"/>
        <v>0</v>
      </c>
      <c r="AG43" s="271">
        <f t="shared" si="4"/>
        <v>0</v>
      </c>
      <c r="AH43" s="271">
        <f t="shared" si="5"/>
        <v>0</v>
      </c>
      <c r="AI43" s="271">
        <f t="shared" si="6"/>
        <v>0</v>
      </c>
      <c r="AJ43" s="271">
        <f t="shared" si="7"/>
        <v>0.18181818181818182</v>
      </c>
      <c r="AK43" s="271">
        <f t="shared" si="8"/>
        <v>0.18181818181818182</v>
      </c>
      <c r="AL43" s="271">
        <f t="shared" si="9"/>
        <v>9.0909090909090912E-2</v>
      </c>
      <c r="AM43" s="271">
        <f t="shared" si="10"/>
        <v>0.18181818181818182</v>
      </c>
      <c r="AN43" s="271">
        <f t="shared" si="11"/>
        <v>0</v>
      </c>
      <c r="AO43" s="271">
        <f t="shared" si="12"/>
        <v>9.0909090909090912E-2</v>
      </c>
      <c r="AP43" s="271">
        <f t="shared" si="13"/>
        <v>0</v>
      </c>
      <c r="AQ43" s="271">
        <f t="shared" si="14"/>
        <v>0</v>
      </c>
      <c r="AR43" s="271">
        <f t="shared" si="15"/>
        <v>0</v>
      </c>
      <c r="AS43" s="271">
        <f t="shared" si="16"/>
        <v>9.0909090909090912E-2</v>
      </c>
      <c r="AT43" s="271">
        <f t="shared" si="17"/>
        <v>0</v>
      </c>
      <c r="AU43" s="271">
        <f t="shared" si="18"/>
        <v>0</v>
      </c>
      <c r="AV43" s="271">
        <f t="shared" si="19"/>
        <v>0</v>
      </c>
      <c r="AW43" s="271">
        <f t="shared" si="20"/>
        <v>0</v>
      </c>
      <c r="AX43" s="271">
        <f t="shared" si="21"/>
        <v>0</v>
      </c>
      <c r="AY43" s="271">
        <f t="shared" si="22"/>
        <v>9.0909090909090912E-2</v>
      </c>
    </row>
    <row r="44" spans="2:51" x14ac:dyDescent="0.15">
      <c r="B44" s="331" t="s">
        <v>27</v>
      </c>
      <c r="C44" s="287"/>
      <c r="D44" s="5">
        <v>42</v>
      </c>
      <c r="E44" s="5">
        <v>0</v>
      </c>
      <c r="F44" s="5">
        <v>0</v>
      </c>
      <c r="G44" s="5">
        <v>0</v>
      </c>
      <c r="H44" s="5">
        <v>0</v>
      </c>
      <c r="I44" s="5">
        <v>3</v>
      </c>
      <c r="J44" s="5">
        <v>1</v>
      </c>
      <c r="K44" s="5">
        <v>1</v>
      </c>
      <c r="L44" s="5">
        <v>5</v>
      </c>
      <c r="M44" s="5">
        <v>2</v>
      </c>
      <c r="N44" s="5">
        <v>6</v>
      </c>
      <c r="O44" s="5">
        <v>4</v>
      </c>
      <c r="P44" s="5">
        <v>3</v>
      </c>
      <c r="Q44" s="5">
        <v>5</v>
      </c>
      <c r="R44" s="5">
        <v>0</v>
      </c>
      <c r="S44" s="5">
        <v>3</v>
      </c>
      <c r="T44" s="5">
        <v>3</v>
      </c>
      <c r="U44" s="5">
        <v>2</v>
      </c>
      <c r="V44" s="5">
        <v>1</v>
      </c>
      <c r="W44" s="5">
        <v>2</v>
      </c>
      <c r="X44" s="5">
        <v>1</v>
      </c>
      <c r="Y44" s="5">
        <v>0</v>
      </c>
      <c r="Z44" s="5">
        <v>0</v>
      </c>
      <c r="AA44" s="43">
        <v>5.9</v>
      </c>
      <c r="AB44" s="7">
        <v>6.1</v>
      </c>
      <c r="AC44" s="7">
        <v>2</v>
      </c>
      <c r="AD44" s="271">
        <f t="shared" si="1"/>
        <v>0</v>
      </c>
      <c r="AE44" s="271">
        <f t="shared" si="2"/>
        <v>0</v>
      </c>
      <c r="AF44" s="271">
        <f t="shared" si="3"/>
        <v>0</v>
      </c>
      <c r="AG44" s="271">
        <f t="shared" si="4"/>
        <v>0</v>
      </c>
      <c r="AH44" s="271">
        <f t="shared" si="5"/>
        <v>7.1428571428571425E-2</v>
      </c>
      <c r="AI44" s="271">
        <f t="shared" si="6"/>
        <v>2.3809523809523808E-2</v>
      </c>
      <c r="AJ44" s="271">
        <f t="shared" si="7"/>
        <v>2.3809523809523808E-2</v>
      </c>
      <c r="AK44" s="271">
        <f t="shared" si="8"/>
        <v>0.11904761904761904</v>
      </c>
      <c r="AL44" s="271">
        <f t="shared" si="9"/>
        <v>4.7619047619047616E-2</v>
      </c>
      <c r="AM44" s="271">
        <f t="shared" si="10"/>
        <v>0.14285714285714285</v>
      </c>
      <c r="AN44" s="271">
        <f t="shared" si="11"/>
        <v>9.5238095238095233E-2</v>
      </c>
      <c r="AO44" s="271">
        <f t="shared" si="12"/>
        <v>7.1428571428571425E-2</v>
      </c>
      <c r="AP44" s="271">
        <f t="shared" si="13"/>
        <v>0.11904761904761904</v>
      </c>
      <c r="AQ44" s="271">
        <f t="shared" si="14"/>
        <v>0</v>
      </c>
      <c r="AR44" s="271">
        <f t="shared" si="15"/>
        <v>7.1428571428571425E-2</v>
      </c>
      <c r="AS44" s="271">
        <f t="shared" si="16"/>
        <v>7.1428571428571425E-2</v>
      </c>
      <c r="AT44" s="271">
        <f t="shared" si="17"/>
        <v>4.7619047619047616E-2</v>
      </c>
      <c r="AU44" s="271">
        <f t="shared" si="18"/>
        <v>2.3809523809523808E-2</v>
      </c>
      <c r="AV44" s="271">
        <f t="shared" si="19"/>
        <v>4.7619047619047616E-2</v>
      </c>
      <c r="AW44" s="271">
        <f t="shared" si="20"/>
        <v>2.3809523809523808E-2</v>
      </c>
      <c r="AX44" s="271">
        <f t="shared" si="21"/>
        <v>0</v>
      </c>
      <c r="AY44" s="271">
        <f t="shared" si="22"/>
        <v>0</v>
      </c>
    </row>
    <row r="45" spans="2:51" x14ac:dyDescent="0.15">
      <c r="B45" s="331" t="s">
        <v>28</v>
      </c>
      <c r="C45" s="287"/>
      <c r="D45" s="5">
        <v>242</v>
      </c>
      <c r="E45" s="5">
        <v>0</v>
      </c>
      <c r="F45" s="5">
        <v>2</v>
      </c>
      <c r="G45" s="5">
        <v>2</v>
      </c>
      <c r="H45" s="5">
        <v>7</v>
      </c>
      <c r="I45" s="5">
        <v>10</v>
      </c>
      <c r="J45" s="5">
        <v>4</v>
      </c>
      <c r="K45" s="5">
        <v>15</v>
      </c>
      <c r="L45" s="5">
        <v>15</v>
      </c>
      <c r="M45" s="5">
        <v>21</v>
      </c>
      <c r="N45" s="5">
        <v>18</v>
      </c>
      <c r="O45" s="5">
        <v>20</v>
      </c>
      <c r="P45" s="5">
        <v>8</v>
      </c>
      <c r="Q45" s="5">
        <v>25</v>
      </c>
      <c r="R45" s="5">
        <v>20</v>
      </c>
      <c r="S45" s="5">
        <v>12</v>
      </c>
      <c r="T45" s="5">
        <v>15</v>
      </c>
      <c r="U45" s="5">
        <v>12</v>
      </c>
      <c r="V45" s="5">
        <v>6</v>
      </c>
      <c r="W45" s="5">
        <v>9</v>
      </c>
      <c r="X45" s="5">
        <v>4</v>
      </c>
      <c r="Y45" s="5">
        <v>4</v>
      </c>
      <c r="Z45" s="5">
        <v>13</v>
      </c>
      <c r="AA45" s="43">
        <v>6.4</v>
      </c>
      <c r="AB45" s="7">
        <v>6.8</v>
      </c>
      <c r="AC45" s="7">
        <v>3.9</v>
      </c>
      <c r="AD45" s="271">
        <f t="shared" si="1"/>
        <v>0</v>
      </c>
      <c r="AE45" s="271">
        <f t="shared" si="2"/>
        <v>8.2644628099173556E-3</v>
      </c>
      <c r="AF45" s="271">
        <f t="shared" si="3"/>
        <v>8.2644628099173556E-3</v>
      </c>
      <c r="AG45" s="271">
        <f t="shared" si="4"/>
        <v>2.8925619834710745E-2</v>
      </c>
      <c r="AH45" s="271">
        <f t="shared" si="5"/>
        <v>4.1322314049586778E-2</v>
      </c>
      <c r="AI45" s="271">
        <f t="shared" si="6"/>
        <v>1.6528925619834711E-2</v>
      </c>
      <c r="AJ45" s="271">
        <f t="shared" si="7"/>
        <v>6.1983471074380167E-2</v>
      </c>
      <c r="AK45" s="271">
        <f t="shared" si="8"/>
        <v>6.1983471074380167E-2</v>
      </c>
      <c r="AL45" s="271">
        <f t="shared" si="9"/>
        <v>8.6776859504132234E-2</v>
      </c>
      <c r="AM45" s="271">
        <f t="shared" si="10"/>
        <v>7.43801652892562E-2</v>
      </c>
      <c r="AN45" s="271">
        <f t="shared" si="11"/>
        <v>8.2644628099173556E-2</v>
      </c>
      <c r="AO45" s="271">
        <f t="shared" si="12"/>
        <v>3.3057851239669422E-2</v>
      </c>
      <c r="AP45" s="271">
        <f t="shared" si="13"/>
        <v>0.10330578512396695</v>
      </c>
      <c r="AQ45" s="271">
        <f t="shared" si="14"/>
        <v>8.2644628099173556E-2</v>
      </c>
      <c r="AR45" s="271">
        <f t="shared" si="15"/>
        <v>4.9586776859504134E-2</v>
      </c>
      <c r="AS45" s="271">
        <f t="shared" si="16"/>
        <v>6.1983471074380167E-2</v>
      </c>
      <c r="AT45" s="271">
        <f t="shared" si="17"/>
        <v>4.9586776859504134E-2</v>
      </c>
      <c r="AU45" s="271">
        <f t="shared" si="18"/>
        <v>2.4793388429752067E-2</v>
      </c>
      <c r="AV45" s="271">
        <f t="shared" si="19"/>
        <v>3.71900826446281E-2</v>
      </c>
      <c r="AW45" s="271">
        <f t="shared" si="20"/>
        <v>1.6528925619834711E-2</v>
      </c>
      <c r="AX45" s="271">
        <f t="shared" si="21"/>
        <v>1.6528925619834711E-2</v>
      </c>
      <c r="AY45" s="271">
        <f t="shared" si="22"/>
        <v>5.3719008264462811E-2</v>
      </c>
    </row>
    <row r="46" spans="2:51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1</v>
      </c>
      <c r="H46" s="5">
        <v>3</v>
      </c>
      <c r="I46" s="5">
        <v>3</v>
      </c>
      <c r="J46" s="5">
        <v>1</v>
      </c>
      <c r="K46" s="5">
        <v>1</v>
      </c>
      <c r="L46" s="5">
        <v>0</v>
      </c>
      <c r="M46" s="5">
        <v>4</v>
      </c>
      <c r="N46" s="5">
        <v>1</v>
      </c>
      <c r="O46" s="5">
        <v>3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1</v>
      </c>
      <c r="AA46" s="43">
        <v>4.5999999999999996</v>
      </c>
      <c r="AB46" s="7">
        <v>4.4000000000000004</v>
      </c>
      <c r="AC46" s="7">
        <v>2.2999999999999998</v>
      </c>
      <c r="AD46" s="271">
        <f t="shared" si="1"/>
        <v>0</v>
      </c>
      <c r="AE46" s="271">
        <f t="shared" si="2"/>
        <v>0</v>
      </c>
      <c r="AF46" s="271">
        <f t="shared" si="3"/>
        <v>5.2631578947368418E-2</v>
      </c>
      <c r="AG46" s="271">
        <f t="shared" si="4"/>
        <v>0.15789473684210525</v>
      </c>
      <c r="AH46" s="271">
        <f t="shared" si="5"/>
        <v>0.15789473684210525</v>
      </c>
      <c r="AI46" s="271">
        <f t="shared" si="6"/>
        <v>5.2631578947368418E-2</v>
      </c>
      <c r="AJ46" s="271">
        <f t="shared" si="7"/>
        <v>5.2631578947368418E-2</v>
      </c>
      <c r="AK46" s="271">
        <f t="shared" si="8"/>
        <v>0</v>
      </c>
      <c r="AL46" s="271">
        <f t="shared" si="9"/>
        <v>0.21052631578947367</v>
      </c>
      <c r="AM46" s="271">
        <f t="shared" si="10"/>
        <v>5.2631578947368418E-2</v>
      </c>
      <c r="AN46" s="271">
        <f t="shared" si="11"/>
        <v>0.15789473684210525</v>
      </c>
      <c r="AO46" s="271">
        <f t="shared" si="12"/>
        <v>0</v>
      </c>
      <c r="AP46" s="271">
        <f t="shared" si="13"/>
        <v>0</v>
      </c>
      <c r="AQ46" s="271">
        <f t="shared" si="14"/>
        <v>0</v>
      </c>
      <c r="AR46" s="271">
        <f t="shared" si="15"/>
        <v>5.2631578947368418E-2</v>
      </c>
      <c r="AS46" s="271">
        <f t="shared" si="16"/>
        <v>0</v>
      </c>
      <c r="AT46" s="271">
        <f t="shared" si="17"/>
        <v>0</v>
      </c>
      <c r="AU46" s="271">
        <f t="shared" si="18"/>
        <v>0</v>
      </c>
      <c r="AV46" s="271">
        <f t="shared" si="19"/>
        <v>0</v>
      </c>
      <c r="AW46" s="271">
        <f t="shared" si="20"/>
        <v>0</v>
      </c>
      <c r="AX46" s="271">
        <f t="shared" si="21"/>
        <v>0</v>
      </c>
      <c r="AY46" s="271">
        <f t="shared" si="22"/>
        <v>5.2631578947368418E-2</v>
      </c>
    </row>
    <row r="47" spans="2:51" x14ac:dyDescent="0.15">
      <c r="B47" s="331" t="s">
        <v>30</v>
      </c>
      <c r="C47" s="287"/>
      <c r="D47" s="5">
        <v>127</v>
      </c>
      <c r="E47" s="5">
        <v>0</v>
      </c>
      <c r="F47" s="5">
        <v>0</v>
      </c>
      <c r="G47" s="5">
        <v>3</v>
      </c>
      <c r="H47" s="5">
        <v>3</v>
      </c>
      <c r="I47" s="5">
        <v>7</v>
      </c>
      <c r="J47" s="5">
        <v>10</v>
      </c>
      <c r="K47" s="5">
        <v>7</v>
      </c>
      <c r="L47" s="5">
        <v>4</v>
      </c>
      <c r="M47" s="5">
        <v>13</v>
      </c>
      <c r="N47" s="5">
        <v>15</v>
      </c>
      <c r="O47" s="5">
        <v>5</v>
      </c>
      <c r="P47" s="5">
        <v>8</v>
      </c>
      <c r="Q47" s="5">
        <v>5</v>
      </c>
      <c r="R47" s="5">
        <v>6</v>
      </c>
      <c r="S47" s="5">
        <v>3</v>
      </c>
      <c r="T47" s="5">
        <v>8</v>
      </c>
      <c r="U47" s="5">
        <v>9</v>
      </c>
      <c r="V47" s="5">
        <v>5</v>
      </c>
      <c r="W47" s="5">
        <v>4</v>
      </c>
      <c r="X47" s="5">
        <v>0</v>
      </c>
      <c r="Y47" s="5">
        <v>1</v>
      </c>
      <c r="Z47" s="5">
        <v>11</v>
      </c>
      <c r="AA47" s="43">
        <v>5.7</v>
      </c>
      <c r="AB47" s="7">
        <v>6.4</v>
      </c>
      <c r="AC47" s="7">
        <v>3.2</v>
      </c>
      <c r="AD47" s="271">
        <f t="shared" si="1"/>
        <v>0</v>
      </c>
      <c r="AE47" s="271">
        <f t="shared" si="2"/>
        <v>0</v>
      </c>
      <c r="AF47" s="271">
        <f t="shared" si="3"/>
        <v>2.3622047244094488E-2</v>
      </c>
      <c r="AG47" s="271">
        <f t="shared" si="4"/>
        <v>2.3622047244094488E-2</v>
      </c>
      <c r="AH47" s="271">
        <f t="shared" si="5"/>
        <v>5.5118110236220472E-2</v>
      </c>
      <c r="AI47" s="271">
        <f t="shared" si="6"/>
        <v>7.874015748031496E-2</v>
      </c>
      <c r="AJ47" s="271">
        <f t="shared" si="7"/>
        <v>5.5118110236220472E-2</v>
      </c>
      <c r="AK47" s="271">
        <f t="shared" si="8"/>
        <v>3.1496062992125984E-2</v>
      </c>
      <c r="AL47" s="271">
        <f t="shared" si="9"/>
        <v>0.10236220472440945</v>
      </c>
      <c r="AM47" s="271">
        <f t="shared" si="10"/>
        <v>0.11811023622047244</v>
      </c>
      <c r="AN47" s="271">
        <f t="shared" si="11"/>
        <v>3.937007874015748E-2</v>
      </c>
      <c r="AO47" s="271">
        <f t="shared" si="12"/>
        <v>6.2992125984251968E-2</v>
      </c>
      <c r="AP47" s="271">
        <f t="shared" si="13"/>
        <v>3.937007874015748E-2</v>
      </c>
      <c r="AQ47" s="271">
        <f t="shared" si="14"/>
        <v>4.7244094488188976E-2</v>
      </c>
      <c r="AR47" s="271">
        <f t="shared" si="15"/>
        <v>2.3622047244094488E-2</v>
      </c>
      <c r="AS47" s="271">
        <f t="shared" si="16"/>
        <v>6.2992125984251968E-2</v>
      </c>
      <c r="AT47" s="271">
        <f t="shared" si="17"/>
        <v>7.0866141732283464E-2</v>
      </c>
      <c r="AU47" s="271">
        <f t="shared" si="18"/>
        <v>3.937007874015748E-2</v>
      </c>
      <c r="AV47" s="271">
        <f t="shared" si="19"/>
        <v>3.1496062992125984E-2</v>
      </c>
      <c r="AW47" s="271">
        <f t="shared" si="20"/>
        <v>0</v>
      </c>
      <c r="AX47" s="271">
        <f t="shared" si="21"/>
        <v>7.874015748031496E-3</v>
      </c>
      <c r="AY47" s="271">
        <f t="shared" si="22"/>
        <v>8.6614173228346455E-2</v>
      </c>
    </row>
    <row r="48" spans="2:51" x14ac:dyDescent="0.15">
      <c r="B48" s="331" t="s">
        <v>31</v>
      </c>
      <c r="C48" s="287"/>
      <c r="D48" s="5">
        <v>109</v>
      </c>
      <c r="E48" s="5">
        <v>0</v>
      </c>
      <c r="F48" s="5">
        <v>0</v>
      </c>
      <c r="G48" s="5">
        <v>2</v>
      </c>
      <c r="H48" s="5">
        <v>2</v>
      </c>
      <c r="I48" s="5">
        <v>5</v>
      </c>
      <c r="J48" s="5">
        <v>2</v>
      </c>
      <c r="K48" s="5">
        <v>2</v>
      </c>
      <c r="L48" s="5">
        <v>10</v>
      </c>
      <c r="M48" s="5">
        <v>8</v>
      </c>
      <c r="N48" s="5">
        <v>7</v>
      </c>
      <c r="O48" s="5">
        <v>8</v>
      </c>
      <c r="P48" s="5">
        <v>10</v>
      </c>
      <c r="Q48" s="5">
        <v>8</v>
      </c>
      <c r="R48" s="5">
        <v>8</v>
      </c>
      <c r="S48" s="5">
        <v>6</v>
      </c>
      <c r="T48" s="5">
        <v>7</v>
      </c>
      <c r="U48" s="5">
        <v>7</v>
      </c>
      <c r="V48" s="5">
        <v>7</v>
      </c>
      <c r="W48" s="5">
        <v>1</v>
      </c>
      <c r="X48" s="5">
        <v>2</v>
      </c>
      <c r="Y48" s="5">
        <v>1</v>
      </c>
      <c r="Z48" s="5">
        <v>6</v>
      </c>
      <c r="AA48" s="43">
        <v>6.3</v>
      </c>
      <c r="AB48" s="7">
        <v>6.9</v>
      </c>
      <c r="AC48" s="7">
        <v>3.5</v>
      </c>
      <c r="AD48" s="271">
        <f t="shared" si="1"/>
        <v>0</v>
      </c>
      <c r="AE48" s="271">
        <f t="shared" si="2"/>
        <v>0</v>
      </c>
      <c r="AF48" s="271">
        <f t="shared" si="3"/>
        <v>1.834862385321101E-2</v>
      </c>
      <c r="AG48" s="271">
        <f t="shared" si="4"/>
        <v>1.834862385321101E-2</v>
      </c>
      <c r="AH48" s="271">
        <f t="shared" si="5"/>
        <v>4.5871559633027525E-2</v>
      </c>
      <c r="AI48" s="271">
        <f t="shared" si="6"/>
        <v>1.834862385321101E-2</v>
      </c>
      <c r="AJ48" s="271">
        <f t="shared" si="7"/>
        <v>1.834862385321101E-2</v>
      </c>
      <c r="AK48" s="271">
        <f t="shared" si="8"/>
        <v>9.1743119266055051E-2</v>
      </c>
      <c r="AL48" s="271">
        <f t="shared" si="9"/>
        <v>7.3394495412844041E-2</v>
      </c>
      <c r="AM48" s="271">
        <f t="shared" si="10"/>
        <v>6.4220183486238536E-2</v>
      </c>
      <c r="AN48" s="271">
        <f t="shared" si="11"/>
        <v>7.3394495412844041E-2</v>
      </c>
      <c r="AO48" s="271">
        <f t="shared" si="12"/>
        <v>9.1743119266055051E-2</v>
      </c>
      <c r="AP48" s="271">
        <f t="shared" si="13"/>
        <v>7.3394495412844041E-2</v>
      </c>
      <c r="AQ48" s="271">
        <f t="shared" si="14"/>
        <v>7.3394495412844041E-2</v>
      </c>
      <c r="AR48" s="271">
        <f t="shared" si="15"/>
        <v>5.5045871559633031E-2</v>
      </c>
      <c r="AS48" s="271">
        <f t="shared" si="16"/>
        <v>6.4220183486238536E-2</v>
      </c>
      <c r="AT48" s="271">
        <f t="shared" si="17"/>
        <v>6.4220183486238536E-2</v>
      </c>
      <c r="AU48" s="271">
        <f t="shared" si="18"/>
        <v>6.4220183486238536E-2</v>
      </c>
      <c r="AV48" s="271">
        <f t="shared" si="19"/>
        <v>9.1743119266055051E-3</v>
      </c>
      <c r="AW48" s="271">
        <f t="shared" si="20"/>
        <v>1.834862385321101E-2</v>
      </c>
      <c r="AX48" s="271">
        <f t="shared" si="21"/>
        <v>9.1743119266055051E-3</v>
      </c>
      <c r="AY48" s="271">
        <f t="shared" si="22"/>
        <v>5.5045871559633031E-2</v>
      </c>
    </row>
    <row r="49" spans="2:51" x14ac:dyDescent="0.15">
      <c r="B49" s="331" t="s">
        <v>32</v>
      </c>
      <c r="C49" s="287"/>
      <c r="D49" s="5">
        <v>1316</v>
      </c>
      <c r="E49" s="5">
        <v>3</v>
      </c>
      <c r="F49" s="5">
        <v>3</v>
      </c>
      <c r="G49" s="5">
        <v>12</v>
      </c>
      <c r="H49" s="5">
        <v>18</v>
      </c>
      <c r="I49" s="5">
        <v>27</v>
      </c>
      <c r="J49" s="5">
        <v>43</v>
      </c>
      <c r="K49" s="5">
        <v>52</v>
      </c>
      <c r="L49" s="5">
        <v>68</v>
      </c>
      <c r="M49" s="5">
        <v>94</v>
      </c>
      <c r="N49" s="5">
        <v>90</v>
      </c>
      <c r="O49" s="5">
        <v>89</v>
      </c>
      <c r="P49" s="5">
        <v>91</v>
      </c>
      <c r="Q49" s="5">
        <v>96</v>
      </c>
      <c r="R49" s="5">
        <v>106</v>
      </c>
      <c r="S49" s="5">
        <v>107</v>
      </c>
      <c r="T49" s="5">
        <v>100</v>
      </c>
      <c r="U49" s="5">
        <v>72</v>
      </c>
      <c r="V49" s="5">
        <v>69</v>
      </c>
      <c r="W49" s="5">
        <v>36</v>
      </c>
      <c r="X49" s="5">
        <v>31</v>
      </c>
      <c r="Y49" s="5">
        <v>28</v>
      </c>
      <c r="Z49" s="5">
        <v>81</v>
      </c>
      <c r="AA49" s="43">
        <v>6.9</v>
      </c>
      <c r="AB49" s="7">
        <v>7</v>
      </c>
      <c r="AC49" s="7">
        <v>3</v>
      </c>
      <c r="AD49" s="271">
        <f t="shared" si="1"/>
        <v>2.2796352583586625E-3</v>
      </c>
      <c r="AE49" s="271">
        <f t="shared" si="2"/>
        <v>2.2796352583586625E-3</v>
      </c>
      <c r="AF49" s="271">
        <f t="shared" si="3"/>
        <v>9.11854103343465E-3</v>
      </c>
      <c r="AG49" s="271">
        <f t="shared" si="4"/>
        <v>1.3677811550151976E-2</v>
      </c>
      <c r="AH49" s="271">
        <f t="shared" si="5"/>
        <v>2.0516717325227963E-2</v>
      </c>
      <c r="AI49" s="271">
        <f t="shared" si="6"/>
        <v>3.2674772036474162E-2</v>
      </c>
      <c r="AJ49" s="271">
        <f t="shared" si="7"/>
        <v>3.9513677811550151E-2</v>
      </c>
      <c r="AK49" s="271">
        <f t="shared" si="8"/>
        <v>5.1671732522796353E-2</v>
      </c>
      <c r="AL49" s="271">
        <f t="shared" si="9"/>
        <v>7.1428571428571425E-2</v>
      </c>
      <c r="AM49" s="271">
        <f t="shared" si="10"/>
        <v>6.8389057750759874E-2</v>
      </c>
      <c r="AN49" s="271">
        <f t="shared" si="11"/>
        <v>6.7629179331306993E-2</v>
      </c>
      <c r="AO49" s="271">
        <f t="shared" si="12"/>
        <v>6.9148936170212769E-2</v>
      </c>
      <c r="AP49" s="271">
        <f t="shared" si="13"/>
        <v>7.29483282674772E-2</v>
      </c>
      <c r="AQ49" s="271">
        <f t="shared" si="14"/>
        <v>8.0547112462006076E-2</v>
      </c>
      <c r="AR49" s="271">
        <f t="shared" si="15"/>
        <v>8.1306990881458971E-2</v>
      </c>
      <c r="AS49" s="271">
        <f t="shared" si="16"/>
        <v>7.598784194528875E-2</v>
      </c>
      <c r="AT49" s="271">
        <f t="shared" si="17"/>
        <v>5.4711246200607903E-2</v>
      </c>
      <c r="AU49" s="271">
        <f t="shared" si="18"/>
        <v>5.243161094224924E-2</v>
      </c>
      <c r="AV49" s="271">
        <f t="shared" si="19"/>
        <v>2.7355623100303952E-2</v>
      </c>
      <c r="AW49" s="271">
        <f t="shared" si="20"/>
        <v>2.3556231003039513E-2</v>
      </c>
      <c r="AX49" s="271">
        <f t="shared" si="21"/>
        <v>2.1276595744680851E-2</v>
      </c>
      <c r="AY49" s="271">
        <f t="shared" si="22"/>
        <v>6.1550151975683892E-2</v>
      </c>
    </row>
    <row r="50" spans="2:51" x14ac:dyDescent="0.15">
      <c r="B50" s="331" t="s">
        <v>33</v>
      </c>
      <c r="C50" s="287"/>
      <c r="D50" s="5">
        <v>397</v>
      </c>
      <c r="E50" s="5">
        <v>0</v>
      </c>
      <c r="F50" s="5">
        <v>1</v>
      </c>
      <c r="G50" s="5">
        <v>1</v>
      </c>
      <c r="H50" s="5">
        <v>5</v>
      </c>
      <c r="I50" s="5">
        <v>9</v>
      </c>
      <c r="J50" s="5">
        <v>17</v>
      </c>
      <c r="K50" s="5">
        <v>25</v>
      </c>
      <c r="L50" s="5">
        <v>23</v>
      </c>
      <c r="M50" s="5">
        <v>37</v>
      </c>
      <c r="N50" s="5">
        <v>27</v>
      </c>
      <c r="O50" s="5">
        <v>30</v>
      </c>
      <c r="P50" s="5">
        <v>37</v>
      </c>
      <c r="Q50" s="5">
        <v>26</v>
      </c>
      <c r="R50" s="5">
        <v>37</v>
      </c>
      <c r="S50" s="5">
        <v>27</v>
      </c>
      <c r="T50" s="5">
        <v>28</v>
      </c>
      <c r="U50" s="5">
        <v>14</v>
      </c>
      <c r="V50" s="5">
        <v>16</v>
      </c>
      <c r="W50" s="5">
        <v>9</v>
      </c>
      <c r="X50" s="5">
        <v>6</v>
      </c>
      <c r="Y50" s="5">
        <v>2</v>
      </c>
      <c r="Z50" s="5">
        <v>20</v>
      </c>
      <c r="AA50" s="43">
        <v>6.3</v>
      </c>
      <c r="AB50" s="7">
        <v>6.6</v>
      </c>
      <c r="AC50" s="7">
        <v>2.8</v>
      </c>
      <c r="AD50" s="271">
        <f t="shared" si="1"/>
        <v>0</v>
      </c>
      <c r="AE50" s="271">
        <f t="shared" si="2"/>
        <v>2.5188916876574307E-3</v>
      </c>
      <c r="AF50" s="271">
        <f t="shared" si="3"/>
        <v>2.5188916876574307E-3</v>
      </c>
      <c r="AG50" s="271">
        <f t="shared" si="4"/>
        <v>1.2594458438287154E-2</v>
      </c>
      <c r="AH50" s="271">
        <f t="shared" si="5"/>
        <v>2.2670025188916875E-2</v>
      </c>
      <c r="AI50" s="271">
        <f t="shared" si="6"/>
        <v>4.2821158690176324E-2</v>
      </c>
      <c r="AJ50" s="271">
        <f t="shared" si="7"/>
        <v>6.2972292191435769E-2</v>
      </c>
      <c r="AK50" s="271">
        <f t="shared" si="8"/>
        <v>5.793450881612091E-2</v>
      </c>
      <c r="AL50" s="271">
        <f t="shared" si="9"/>
        <v>9.3198992443324941E-2</v>
      </c>
      <c r="AM50" s="271">
        <f t="shared" si="10"/>
        <v>6.8010075566750636E-2</v>
      </c>
      <c r="AN50" s="271">
        <f t="shared" si="11"/>
        <v>7.5566750629722929E-2</v>
      </c>
      <c r="AO50" s="271">
        <f t="shared" si="12"/>
        <v>9.3198992443324941E-2</v>
      </c>
      <c r="AP50" s="271">
        <f t="shared" si="13"/>
        <v>6.5491183879093195E-2</v>
      </c>
      <c r="AQ50" s="271">
        <f t="shared" si="14"/>
        <v>9.3198992443324941E-2</v>
      </c>
      <c r="AR50" s="271">
        <f t="shared" si="15"/>
        <v>6.8010075566750636E-2</v>
      </c>
      <c r="AS50" s="271">
        <f t="shared" si="16"/>
        <v>7.0528967254408062E-2</v>
      </c>
      <c r="AT50" s="271">
        <f t="shared" si="17"/>
        <v>3.5264483627204031E-2</v>
      </c>
      <c r="AU50" s="271">
        <f t="shared" si="18"/>
        <v>4.0302267002518891E-2</v>
      </c>
      <c r="AV50" s="271">
        <f t="shared" si="19"/>
        <v>2.2670025188916875E-2</v>
      </c>
      <c r="AW50" s="271">
        <f t="shared" si="20"/>
        <v>1.5113350125944584E-2</v>
      </c>
      <c r="AX50" s="271">
        <f t="shared" si="21"/>
        <v>5.0377833753148613E-3</v>
      </c>
      <c r="AY50" s="271">
        <f t="shared" si="22"/>
        <v>5.0377833753148617E-2</v>
      </c>
    </row>
    <row r="51" spans="2:51" x14ac:dyDescent="0.15">
      <c r="B51" s="331" t="s">
        <v>34</v>
      </c>
      <c r="C51" s="287"/>
      <c r="D51" s="5">
        <v>24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2</v>
      </c>
      <c r="O51" s="5">
        <v>2</v>
      </c>
      <c r="P51" s="5">
        <v>1</v>
      </c>
      <c r="Q51" s="5">
        <v>2</v>
      </c>
      <c r="R51" s="5">
        <v>2</v>
      </c>
      <c r="S51" s="5">
        <v>3</v>
      </c>
      <c r="T51" s="5">
        <v>3</v>
      </c>
      <c r="U51" s="5">
        <v>2</v>
      </c>
      <c r="V51" s="5">
        <v>1</v>
      </c>
      <c r="W51" s="5">
        <v>1</v>
      </c>
      <c r="X51" s="5">
        <v>1</v>
      </c>
      <c r="Y51" s="5">
        <v>0</v>
      </c>
      <c r="Z51" s="5">
        <v>2</v>
      </c>
      <c r="AA51" s="43">
        <v>7.8</v>
      </c>
      <c r="AB51" s="7">
        <v>7.8</v>
      </c>
      <c r="AC51" s="7">
        <v>3.4</v>
      </c>
      <c r="AD51" s="271">
        <f t="shared" si="1"/>
        <v>0</v>
      </c>
      <c r="AE51" s="271">
        <f t="shared" si="2"/>
        <v>0</v>
      </c>
      <c r="AF51" s="271">
        <f t="shared" si="3"/>
        <v>0</v>
      </c>
      <c r="AG51" s="271">
        <f t="shared" si="4"/>
        <v>4.1666666666666664E-2</v>
      </c>
      <c r="AH51" s="271">
        <f t="shared" si="5"/>
        <v>0</v>
      </c>
      <c r="AI51" s="271">
        <f t="shared" si="6"/>
        <v>0</v>
      </c>
      <c r="AJ51" s="271">
        <f t="shared" si="7"/>
        <v>4.1666666666666664E-2</v>
      </c>
      <c r="AK51" s="271">
        <f t="shared" si="8"/>
        <v>0</v>
      </c>
      <c r="AL51" s="271">
        <f t="shared" si="9"/>
        <v>0</v>
      </c>
      <c r="AM51" s="271">
        <f t="shared" si="10"/>
        <v>8.3333333333333329E-2</v>
      </c>
      <c r="AN51" s="271">
        <f t="shared" si="11"/>
        <v>8.3333333333333329E-2</v>
      </c>
      <c r="AO51" s="271">
        <f t="shared" si="12"/>
        <v>4.1666666666666664E-2</v>
      </c>
      <c r="AP51" s="271">
        <f t="shared" si="13"/>
        <v>8.3333333333333329E-2</v>
      </c>
      <c r="AQ51" s="271">
        <f t="shared" si="14"/>
        <v>8.3333333333333329E-2</v>
      </c>
      <c r="AR51" s="271">
        <f t="shared" si="15"/>
        <v>0.125</v>
      </c>
      <c r="AS51" s="271">
        <f t="shared" si="16"/>
        <v>0.125</v>
      </c>
      <c r="AT51" s="271">
        <f t="shared" si="17"/>
        <v>8.3333333333333329E-2</v>
      </c>
      <c r="AU51" s="271">
        <f t="shared" si="18"/>
        <v>4.1666666666666664E-2</v>
      </c>
      <c r="AV51" s="271">
        <f t="shared" si="19"/>
        <v>4.1666666666666664E-2</v>
      </c>
      <c r="AW51" s="271">
        <f t="shared" si="20"/>
        <v>4.1666666666666664E-2</v>
      </c>
      <c r="AX51" s="271">
        <f t="shared" si="21"/>
        <v>0</v>
      </c>
      <c r="AY51" s="271">
        <f t="shared" si="22"/>
        <v>8.3333333333333329E-2</v>
      </c>
    </row>
    <row r="52" spans="2:51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1</v>
      </c>
      <c r="M52" s="5">
        <v>2</v>
      </c>
      <c r="N52" s="5">
        <v>2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43">
        <v>4.7</v>
      </c>
      <c r="AB52" s="7">
        <v>4.7</v>
      </c>
      <c r="AC52" s="7">
        <v>0.5</v>
      </c>
      <c r="AD52" s="271">
        <f t="shared" si="1"/>
        <v>0</v>
      </c>
      <c r="AE52" s="271">
        <f t="shared" si="2"/>
        <v>0</v>
      </c>
      <c r="AF52" s="271">
        <f t="shared" si="3"/>
        <v>0</v>
      </c>
      <c r="AG52" s="271">
        <f t="shared" si="4"/>
        <v>0</v>
      </c>
      <c r="AH52" s="271">
        <f t="shared" si="5"/>
        <v>0</v>
      </c>
      <c r="AI52" s="271">
        <f t="shared" si="6"/>
        <v>0</v>
      </c>
      <c r="AJ52" s="271">
        <f t="shared" si="7"/>
        <v>0.16666666666666666</v>
      </c>
      <c r="AK52" s="271">
        <f t="shared" si="8"/>
        <v>0.16666666666666666</v>
      </c>
      <c r="AL52" s="271">
        <f t="shared" si="9"/>
        <v>0.33333333333333331</v>
      </c>
      <c r="AM52" s="271">
        <f t="shared" si="10"/>
        <v>0.33333333333333331</v>
      </c>
      <c r="AN52" s="271">
        <f t="shared" si="11"/>
        <v>0</v>
      </c>
      <c r="AO52" s="271">
        <f t="shared" si="12"/>
        <v>0</v>
      </c>
      <c r="AP52" s="271">
        <f t="shared" si="13"/>
        <v>0</v>
      </c>
      <c r="AQ52" s="271">
        <f t="shared" si="14"/>
        <v>0</v>
      </c>
      <c r="AR52" s="271">
        <f t="shared" si="15"/>
        <v>0</v>
      </c>
      <c r="AS52" s="271">
        <f t="shared" si="16"/>
        <v>0</v>
      </c>
      <c r="AT52" s="271">
        <f t="shared" si="17"/>
        <v>0</v>
      </c>
      <c r="AU52" s="271">
        <f t="shared" si="18"/>
        <v>0</v>
      </c>
      <c r="AV52" s="271">
        <f t="shared" si="19"/>
        <v>0</v>
      </c>
      <c r="AW52" s="271">
        <f t="shared" si="20"/>
        <v>0</v>
      </c>
      <c r="AX52" s="271">
        <f t="shared" si="21"/>
        <v>0</v>
      </c>
      <c r="AY52" s="271">
        <f t="shared" si="22"/>
        <v>0</v>
      </c>
    </row>
    <row r="53" spans="2:51" x14ac:dyDescent="0.15">
      <c r="B53" s="331" t="s">
        <v>36</v>
      </c>
      <c r="C53" s="287"/>
      <c r="D53" s="5">
        <v>5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1</v>
      </c>
      <c r="U53" s="5">
        <v>0</v>
      </c>
      <c r="V53" s="5">
        <v>1</v>
      </c>
      <c r="W53" s="5">
        <v>0</v>
      </c>
      <c r="X53" s="5">
        <v>0</v>
      </c>
      <c r="Y53" s="5">
        <v>0</v>
      </c>
      <c r="Z53" s="5">
        <v>0</v>
      </c>
      <c r="AA53" s="43">
        <v>7.1</v>
      </c>
      <c r="AB53" s="7">
        <v>5.9</v>
      </c>
      <c r="AC53" s="7">
        <v>2.9</v>
      </c>
      <c r="AD53" s="271">
        <f t="shared" si="1"/>
        <v>0</v>
      </c>
      <c r="AE53" s="271">
        <f t="shared" si="2"/>
        <v>0.2</v>
      </c>
      <c r="AF53" s="271">
        <f t="shared" si="3"/>
        <v>0</v>
      </c>
      <c r="AG53" s="271">
        <f t="shared" si="4"/>
        <v>0</v>
      </c>
      <c r="AH53" s="271">
        <f t="shared" si="5"/>
        <v>0</v>
      </c>
      <c r="AI53" s="271">
        <f t="shared" si="6"/>
        <v>0</v>
      </c>
      <c r="AJ53" s="271">
        <f t="shared" si="7"/>
        <v>0.2</v>
      </c>
      <c r="AK53" s="271">
        <f t="shared" si="8"/>
        <v>0</v>
      </c>
      <c r="AL53" s="271">
        <f t="shared" si="9"/>
        <v>0</v>
      </c>
      <c r="AM53" s="271">
        <f t="shared" si="10"/>
        <v>0</v>
      </c>
      <c r="AN53" s="271">
        <f t="shared" si="11"/>
        <v>0</v>
      </c>
      <c r="AO53" s="271">
        <f t="shared" si="12"/>
        <v>0</v>
      </c>
      <c r="AP53" s="271">
        <f t="shared" si="13"/>
        <v>0</v>
      </c>
      <c r="AQ53" s="271">
        <f t="shared" si="14"/>
        <v>0.2</v>
      </c>
      <c r="AR53" s="271">
        <f t="shared" si="15"/>
        <v>0</v>
      </c>
      <c r="AS53" s="271">
        <f t="shared" si="16"/>
        <v>0.2</v>
      </c>
      <c r="AT53" s="271">
        <f t="shared" si="17"/>
        <v>0</v>
      </c>
      <c r="AU53" s="271">
        <f t="shared" si="18"/>
        <v>0.2</v>
      </c>
      <c r="AV53" s="271">
        <f t="shared" si="19"/>
        <v>0</v>
      </c>
      <c r="AW53" s="271">
        <f t="shared" si="20"/>
        <v>0</v>
      </c>
      <c r="AX53" s="271">
        <f t="shared" si="21"/>
        <v>0</v>
      </c>
      <c r="AY53" s="271">
        <f t="shared" si="22"/>
        <v>0</v>
      </c>
    </row>
    <row r="54" spans="2:51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1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43">
        <v>7.4</v>
      </c>
      <c r="AB54" s="7">
        <v>7.4</v>
      </c>
      <c r="AC54" s="7">
        <v>1.2</v>
      </c>
      <c r="AD54" s="271">
        <f t="shared" si="1"/>
        <v>0</v>
      </c>
      <c r="AE54" s="271">
        <f t="shared" si="2"/>
        <v>0</v>
      </c>
      <c r="AF54" s="271">
        <f t="shared" si="3"/>
        <v>0</v>
      </c>
      <c r="AG54" s="271">
        <f t="shared" si="4"/>
        <v>0</v>
      </c>
      <c r="AH54" s="271">
        <f t="shared" si="5"/>
        <v>0</v>
      </c>
      <c r="AI54" s="271">
        <f t="shared" si="6"/>
        <v>0</v>
      </c>
      <c r="AJ54" s="271">
        <f t="shared" si="7"/>
        <v>0</v>
      </c>
      <c r="AK54" s="271">
        <f t="shared" si="8"/>
        <v>0</v>
      </c>
      <c r="AL54" s="271">
        <f t="shared" si="9"/>
        <v>0</v>
      </c>
      <c r="AM54" s="271">
        <f t="shared" si="10"/>
        <v>0</v>
      </c>
      <c r="AN54" s="271">
        <f t="shared" si="11"/>
        <v>0</v>
      </c>
      <c r="AO54" s="271">
        <f t="shared" si="12"/>
        <v>0.5</v>
      </c>
      <c r="AP54" s="271">
        <f t="shared" si="13"/>
        <v>0</v>
      </c>
      <c r="AQ54" s="271">
        <f t="shared" si="14"/>
        <v>0</v>
      </c>
      <c r="AR54" s="271">
        <f t="shared" si="15"/>
        <v>0</v>
      </c>
      <c r="AS54" s="271">
        <f t="shared" si="16"/>
        <v>0</v>
      </c>
      <c r="AT54" s="271">
        <f t="shared" si="17"/>
        <v>0.5</v>
      </c>
      <c r="AU54" s="271">
        <f t="shared" si="18"/>
        <v>0</v>
      </c>
      <c r="AV54" s="271">
        <f t="shared" si="19"/>
        <v>0</v>
      </c>
      <c r="AW54" s="271">
        <f t="shared" si="20"/>
        <v>0</v>
      </c>
      <c r="AX54" s="271">
        <f t="shared" si="21"/>
        <v>0</v>
      </c>
      <c r="AY54" s="271">
        <f t="shared" si="22"/>
        <v>0</v>
      </c>
    </row>
    <row r="55" spans="2:51" x14ac:dyDescent="0.15">
      <c r="B55" s="331" t="s">
        <v>38</v>
      </c>
      <c r="C55" s="287"/>
      <c r="D55" s="5">
        <v>53</v>
      </c>
      <c r="E55" s="5">
        <v>1</v>
      </c>
      <c r="F55" s="5">
        <v>1</v>
      </c>
      <c r="G55" s="5">
        <v>0</v>
      </c>
      <c r="H55" s="5">
        <v>1</v>
      </c>
      <c r="I55" s="5">
        <v>0</v>
      </c>
      <c r="J55" s="5">
        <v>7</v>
      </c>
      <c r="K55" s="5">
        <v>8</v>
      </c>
      <c r="L55" s="5">
        <v>4</v>
      </c>
      <c r="M55" s="5">
        <v>6</v>
      </c>
      <c r="N55" s="5">
        <v>4</v>
      </c>
      <c r="O55" s="5">
        <v>1</v>
      </c>
      <c r="P55" s="5">
        <v>4</v>
      </c>
      <c r="Q55" s="5">
        <v>3</v>
      </c>
      <c r="R55" s="5">
        <v>2</v>
      </c>
      <c r="S55" s="5">
        <v>4</v>
      </c>
      <c r="T55" s="5">
        <v>3</v>
      </c>
      <c r="U55" s="5">
        <v>3</v>
      </c>
      <c r="V55" s="5">
        <v>0</v>
      </c>
      <c r="W55" s="5">
        <v>1</v>
      </c>
      <c r="X55" s="5">
        <v>0</v>
      </c>
      <c r="Y55" s="5">
        <v>0</v>
      </c>
      <c r="Z55" s="5">
        <v>0</v>
      </c>
      <c r="AA55" s="43">
        <v>4.9000000000000004</v>
      </c>
      <c r="AB55" s="7">
        <v>5.3</v>
      </c>
      <c r="AC55" s="7">
        <v>2.1</v>
      </c>
      <c r="AD55" s="271">
        <f t="shared" si="1"/>
        <v>1.8867924528301886E-2</v>
      </c>
      <c r="AE55" s="271">
        <f t="shared" si="2"/>
        <v>1.8867924528301886E-2</v>
      </c>
      <c r="AF55" s="271">
        <f t="shared" si="3"/>
        <v>0</v>
      </c>
      <c r="AG55" s="271">
        <f t="shared" si="4"/>
        <v>1.8867924528301886E-2</v>
      </c>
      <c r="AH55" s="271">
        <f t="shared" si="5"/>
        <v>0</v>
      </c>
      <c r="AI55" s="271">
        <f t="shared" si="6"/>
        <v>0.13207547169811321</v>
      </c>
      <c r="AJ55" s="271">
        <f t="shared" si="7"/>
        <v>0.15094339622641509</v>
      </c>
      <c r="AK55" s="271">
        <f t="shared" si="8"/>
        <v>7.5471698113207544E-2</v>
      </c>
      <c r="AL55" s="271">
        <f t="shared" si="9"/>
        <v>0.11320754716981132</v>
      </c>
      <c r="AM55" s="271">
        <f t="shared" si="10"/>
        <v>7.5471698113207544E-2</v>
      </c>
      <c r="AN55" s="271">
        <f t="shared" si="11"/>
        <v>1.8867924528301886E-2</v>
      </c>
      <c r="AO55" s="271">
        <f t="shared" si="12"/>
        <v>7.5471698113207544E-2</v>
      </c>
      <c r="AP55" s="271">
        <f t="shared" si="13"/>
        <v>5.6603773584905662E-2</v>
      </c>
      <c r="AQ55" s="271">
        <f t="shared" si="14"/>
        <v>3.7735849056603772E-2</v>
      </c>
      <c r="AR55" s="271">
        <f t="shared" si="15"/>
        <v>7.5471698113207544E-2</v>
      </c>
      <c r="AS55" s="271">
        <f t="shared" si="16"/>
        <v>5.6603773584905662E-2</v>
      </c>
      <c r="AT55" s="271">
        <f t="shared" si="17"/>
        <v>5.6603773584905662E-2</v>
      </c>
      <c r="AU55" s="271">
        <f t="shared" si="18"/>
        <v>0</v>
      </c>
      <c r="AV55" s="271">
        <f t="shared" si="19"/>
        <v>1.8867924528301886E-2</v>
      </c>
      <c r="AW55" s="271">
        <f t="shared" si="20"/>
        <v>0</v>
      </c>
      <c r="AX55" s="271">
        <f t="shared" si="21"/>
        <v>0</v>
      </c>
      <c r="AY55" s="271">
        <f t="shared" si="22"/>
        <v>0</v>
      </c>
    </row>
    <row r="56" spans="2:51" x14ac:dyDescent="0.15">
      <c r="B56" s="331" t="s">
        <v>39</v>
      </c>
      <c r="C56" s="287"/>
      <c r="D56" s="5">
        <v>101</v>
      </c>
      <c r="E56" s="5">
        <v>0</v>
      </c>
      <c r="F56" s="5">
        <v>0</v>
      </c>
      <c r="G56" s="5">
        <v>0</v>
      </c>
      <c r="H56" s="5">
        <v>2</v>
      </c>
      <c r="I56" s="5">
        <v>3</v>
      </c>
      <c r="J56" s="5">
        <v>7</v>
      </c>
      <c r="K56" s="5">
        <v>6</v>
      </c>
      <c r="L56" s="5">
        <v>9</v>
      </c>
      <c r="M56" s="5">
        <v>11</v>
      </c>
      <c r="N56" s="5">
        <v>8</v>
      </c>
      <c r="O56" s="5">
        <v>8</v>
      </c>
      <c r="P56" s="5">
        <v>13</v>
      </c>
      <c r="Q56" s="5">
        <v>10</v>
      </c>
      <c r="R56" s="5">
        <v>3</v>
      </c>
      <c r="S56" s="5">
        <v>5</v>
      </c>
      <c r="T56" s="5">
        <v>1</v>
      </c>
      <c r="U56" s="5">
        <v>8</v>
      </c>
      <c r="V56" s="5">
        <v>3</v>
      </c>
      <c r="W56" s="5">
        <v>1</v>
      </c>
      <c r="X56" s="5">
        <v>0</v>
      </c>
      <c r="Y56" s="5">
        <v>0</v>
      </c>
      <c r="Z56" s="5">
        <v>3</v>
      </c>
      <c r="AA56" s="43">
        <v>5.7</v>
      </c>
      <c r="AB56" s="7">
        <v>6.1</v>
      </c>
      <c r="AC56" s="7">
        <v>2.9</v>
      </c>
      <c r="AD56" s="271">
        <f t="shared" si="1"/>
        <v>0</v>
      </c>
      <c r="AE56" s="271">
        <f t="shared" si="2"/>
        <v>0</v>
      </c>
      <c r="AF56" s="271">
        <f t="shared" si="3"/>
        <v>0</v>
      </c>
      <c r="AG56" s="271">
        <f t="shared" si="4"/>
        <v>1.9801980198019802E-2</v>
      </c>
      <c r="AH56" s="271">
        <f t="shared" si="5"/>
        <v>2.9702970297029702E-2</v>
      </c>
      <c r="AI56" s="271">
        <f t="shared" si="6"/>
        <v>6.9306930693069313E-2</v>
      </c>
      <c r="AJ56" s="271">
        <f t="shared" si="7"/>
        <v>5.9405940594059403E-2</v>
      </c>
      <c r="AK56" s="271">
        <f t="shared" si="8"/>
        <v>8.9108910891089105E-2</v>
      </c>
      <c r="AL56" s="271">
        <f t="shared" si="9"/>
        <v>0.10891089108910891</v>
      </c>
      <c r="AM56" s="271">
        <f t="shared" si="10"/>
        <v>7.9207920792079209E-2</v>
      </c>
      <c r="AN56" s="271">
        <f t="shared" si="11"/>
        <v>7.9207920792079209E-2</v>
      </c>
      <c r="AO56" s="271">
        <f t="shared" si="12"/>
        <v>0.12871287128712872</v>
      </c>
      <c r="AP56" s="271">
        <f t="shared" si="13"/>
        <v>9.9009900990099015E-2</v>
      </c>
      <c r="AQ56" s="271">
        <f t="shared" si="14"/>
        <v>2.9702970297029702E-2</v>
      </c>
      <c r="AR56" s="271">
        <f t="shared" si="15"/>
        <v>4.9504950495049507E-2</v>
      </c>
      <c r="AS56" s="271">
        <f t="shared" si="16"/>
        <v>9.9009900990099011E-3</v>
      </c>
      <c r="AT56" s="271">
        <f t="shared" si="17"/>
        <v>7.9207920792079209E-2</v>
      </c>
      <c r="AU56" s="271">
        <f t="shared" si="18"/>
        <v>2.9702970297029702E-2</v>
      </c>
      <c r="AV56" s="271">
        <f t="shared" si="19"/>
        <v>9.9009900990099011E-3</v>
      </c>
      <c r="AW56" s="271">
        <f t="shared" si="20"/>
        <v>0</v>
      </c>
      <c r="AX56" s="271">
        <f t="shared" si="21"/>
        <v>0</v>
      </c>
      <c r="AY56" s="271">
        <f t="shared" si="22"/>
        <v>2.9702970297029702E-2</v>
      </c>
    </row>
    <row r="57" spans="2:51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4</v>
      </c>
      <c r="K57" s="5">
        <v>8</v>
      </c>
      <c r="L57" s="5">
        <v>2</v>
      </c>
      <c r="M57" s="5">
        <v>8</v>
      </c>
      <c r="N57" s="5">
        <v>3</v>
      </c>
      <c r="O57" s="5">
        <v>2</v>
      </c>
      <c r="P57" s="5">
        <v>3</v>
      </c>
      <c r="Q57" s="5">
        <v>4</v>
      </c>
      <c r="R57" s="5">
        <v>1</v>
      </c>
      <c r="S57" s="5">
        <v>0</v>
      </c>
      <c r="T57" s="5">
        <v>3</v>
      </c>
      <c r="U57" s="5">
        <v>1</v>
      </c>
      <c r="V57" s="5">
        <v>0</v>
      </c>
      <c r="W57" s="5">
        <v>0</v>
      </c>
      <c r="X57" s="5">
        <v>1</v>
      </c>
      <c r="Y57" s="5">
        <v>0</v>
      </c>
      <c r="Z57" s="5">
        <v>1</v>
      </c>
      <c r="AA57" s="43">
        <v>4.9000000000000004</v>
      </c>
      <c r="AB57" s="7">
        <v>5.5</v>
      </c>
      <c r="AC57" s="7">
        <v>1.9</v>
      </c>
      <c r="AD57" s="271">
        <f t="shared" si="1"/>
        <v>0</v>
      </c>
      <c r="AE57" s="271">
        <f t="shared" si="2"/>
        <v>0</v>
      </c>
      <c r="AF57" s="271">
        <f t="shared" si="3"/>
        <v>0</v>
      </c>
      <c r="AG57" s="271">
        <f t="shared" si="4"/>
        <v>0</v>
      </c>
      <c r="AH57" s="271">
        <f t="shared" si="5"/>
        <v>0</v>
      </c>
      <c r="AI57" s="271">
        <f t="shared" si="6"/>
        <v>9.7560975609756101E-2</v>
      </c>
      <c r="AJ57" s="271">
        <f t="shared" si="7"/>
        <v>0.1951219512195122</v>
      </c>
      <c r="AK57" s="271">
        <f t="shared" si="8"/>
        <v>4.878048780487805E-2</v>
      </c>
      <c r="AL57" s="271">
        <f t="shared" si="9"/>
        <v>0.1951219512195122</v>
      </c>
      <c r="AM57" s="271">
        <f t="shared" si="10"/>
        <v>7.3170731707317069E-2</v>
      </c>
      <c r="AN57" s="271">
        <f t="shared" si="11"/>
        <v>4.878048780487805E-2</v>
      </c>
      <c r="AO57" s="271">
        <f t="shared" si="12"/>
        <v>7.3170731707317069E-2</v>
      </c>
      <c r="AP57" s="271">
        <f t="shared" si="13"/>
        <v>9.7560975609756101E-2</v>
      </c>
      <c r="AQ57" s="271">
        <f t="shared" si="14"/>
        <v>2.4390243902439025E-2</v>
      </c>
      <c r="AR57" s="271">
        <f t="shared" si="15"/>
        <v>0</v>
      </c>
      <c r="AS57" s="271">
        <f t="shared" si="16"/>
        <v>7.3170731707317069E-2</v>
      </c>
      <c r="AT57" s="271">
        <f t="shared" si="17"/>
        <v>2.4390243902439025E-2</v>
      </c>
      <c r="AU57" s="271">
        <f t="shared" si="18"/>
        <v>0</v>
      </c>
      <c r="AV57" s="271">
        <f t="shared" si="19"/>
        <v>0</v>
      </c>
      <c r="AW57" s="271">
        <f t="shared" si="20"/>
        <v>2.4390243902439025E-2</v>
      </c>
      <c r="AX57" s="271">
        <f t="shared" si="21"/>
        <v>0</v>
      </c>
      <c r="AY57" s="271">
        <f t="shared" si="22"/>
        <v>2.4390243902439025E-2</v>
      </c>
    </row>
    <row r="58" spans="2:51" x14ac:dyDescent="0.15">
      <c r="B58" s="331" t="s">
        <v>41</v>
      </c>
      <c r="C58" s="287"/>
      <c r="D58" s="5">
        <v>1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43">
        <v>0.9</v>
      </c>
      <c r="AB58" s="7">
        <v>0.9</v>
      </c>
      <c r="AC58" s="7">
        <v>0</v>
      </c>
      <c r="AD58" s="271">
        <f t="shared" si="1"/>
        <v>1</v>
      </c>
      <c r="AE58" s="271">
        <f t="shared" si="2"/>
        <v>0</v>
      </c>
      <c r="AF58" s="271">
        <f t="shared" si="3"/>
        <v>0</v>
      </c>
      <c r="AG58" s="271">
        <f t="shared" si="4"/>
        <v>0</v>
      </c>
      <c r="AH58" s="271">
        <f t="shared" si="5"/>
        <v>0</v>
      </c>
      <c r="AI58" s="271">
        <f t="shared" si="6"/>
        <v>0</v>
      </c>
      <c r="AJ58" s="271">
        <f t="shared" si="7"/>
        <v>0</v>
      </c>
      <c r="AK58" s="271">
        <f t="shared" si="8"/>
        <v>0</v>
      </c>
      <c r="AL58" s="271">
        <f t="shared" si="9"/>
        <v>0</v>
      </c>
      <c r="AM58" s="271">
        <f t="shared" si="10"/>
        <v>0</v>
      </c>
      <c r="AN58" s="271">
        <f t="shared" si="11"/>
        <v>0</v>
      </c>
      <c r="AO58" s="271">
        <f t="shared" si="12"/>
        <v>0</v>
      </c>
      <c r="AP58" s="271">
        <f t="shared" si="13"/>
        <v>0</v>
      </c>
      <c r="AQ58" s="271">
        <f t="shared" si="14"/>
        <v>0</v>
      </c>
      <c r="AR58" s="271">
        <f t="shared" si="15"/>
        <v>0</v>
      </c>
      <c r="AS58" s="271">
        <f t="shared" si="16"/>
        <v>0</v>
      </c>
      <c r="AT58" s="271">
        <f t="shared" si="17"/>
        <v>0</v>
      </c>
      <c r="AU58" s="271">
        <f t="shared" si="18"/>
        <v>0</v>
      </c>
      <c r="AV58" s="271">
        <f t="shared" si="19"/>
        <v>0</v>
      </c>
      <c r="AW58" s="271">
        <f t="shared" si="20"/>
        <v>0</v>
      </c>
      <c r="AX58" s="271">
        <f t="shared" si="21"/>
        <v>0</v>
      </c>
      <c r="AY58" s="271">
        <f t="shared" si="22"/>
        <v>0</v>
      </c>
    </row>
    <row r="59" spans="2:51" x14ac:dyDescent="0.15">
      <c r="B59" s="331" t="s">
        <v>42</v>
      </c>
      <c r="C59" s="287"/>
      <c r="D59" s="5">
        <v>25</v>
      </c>
      <c r="E59" s="5">
        <v>0</v>
      </c>
      <c r="F59" s="5">
        <v>0</v>
      </c>
      <c r="G59" s="5">
        <v>0</v>
      </c>
      <c r="H59" s="5">
        <v>2</v>
      </c>
      <c r="I59" s="5">
        <v>3</v>
      </c>
      <c r="J59" s="5">
        <v>4</v>
      </c>
      <c r="K59" s="5">
        <v>4</v>
      </c>
      <c r="L59" s="5">
        <v>3</v>
      </c>
      <c r="M59" s="5">
        <v>3</v>
      </c>
      <c r="N59" s="5">
        <v>1</v>
      </c>
      <c r="O59" s="5">
        <v>2</v>
      </c>
      <c r="P59" s="5">
        <v>1</v>
      </c>
      <c r="Q59" s="5">
        <v>0</v>
      </c>
      <c r="R59" s="5">
        <v>0</v>
      </c>
      <c r="S59" s="5">
        <v>2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43">
        <v>4</v>
      </c>
      <c r="AB59" s="7">
        <v>4.2</v>
      </c>
      <c r="AC59" s="7">
        <v>1.4</v>
      </c>
      <c r="AD59" s="271">
        <f t="shared" si="1"/>
        <v>0</v>
      </c>
      <c r="AE59" s="271">
        <f t="shared" si="2"/>
        <v>0</v>
      </c>
      <c r="AF59" s="271">
        <f t="shared" si="3"/>
        <v>0</v>
      </c>
      <c r="AG59" s="271">
        <f t="shared" si="4"/>
        <v>0.08</v>
      </c>
      <c r="AH59" s="271">
        <f t="shared" si="5"/>
        <v>0.12</v>
      </c>
      <c r="AI59" s="271">
        <f t="shared" si="6"/>
        <v>0.16</v>
      </c>
      <c r="AJ59" s="271">
        <f t="shared" si="7"/>
        <v>0.16</v>
      </c>
      <c r="AK59" s="271">
        <f t="shared" si="8"/>
        <v>0.12</v>
      </c>
      <c r="AL59" s="271">
        <f t="shared" si="9"/>
        <v>0.12</v>
      </c>
      <c r="AM59" s="271">
        <f t="shared" si="10"/>
        <v>0.04</v>
      </c>
      <c r="AN59" s="271">
        <f t="shared" si="11"/>
        <v>0.08</v>
      </c>
      <c r="AO59" s="271">
        <f t="shared" si="12"/>
        <v>0.04</v>
      </c>
      <c r="AP59" s="271">
        <f t="shared" si="13"/>
        <v>0</v>
      </c>
      <c r="AQ59" s="271">
        <f t="shared" si="14"/>
        <v>0</v>
      </c>
      <c r="AR59" s="271">
        <f t="shared" si="15"/>
        <v>0.08</v>
      </c>
      <c r="AS59" s="271">
        <f t="shared" si="16"/>
        <v>0</v>
      </c>
      <c r="AT59" s="271">
        <f t="shared" si="17"/>
        <v>0</v>
      </c>
      <c r="AU59" s="271">
        <f t="shared" si="18"/>
        <v>0</v>
      </c>
      <c r="AV59" s="271">
        <f t="shared" si="19"/>
        <v>0</v>
      </c>
      <c r="AW59" s="271">
        <f t="shared" si="20"/>
        <v>0</v>
      </c>
      <c r="AX59" s="271">
        <f t="shared" si="21"/>
        <v>0</v>
      </c>
      <c r="AY59" s="271">
        <f t="shared" si="22"/>
        <v>0</v>
      </c>
    </row>
    <row r="60" spans="2:51" x14ac:dyDescent="0.15">
      <c r="B60" s="331" t="s">
        <v>43</v>
      </c>
      <c r="C60" s="287"/>
      <c r="D60" s="5">
        <v>37</v>
      </c>
      <c r="E60" s="5">
        <v>0</v>
      </c>
      <c r="F60" s="5">
        <v>2</v>
      </c>
      <c r="G60" s="5">
        <v>3</v>
      </c>
      <c r="H60" s="5">
        <v>1</v>
      </c>
      <c r="I60" s="5">
        <v>3</v>
      </c>
      <c r="J60" s="5">
        <v>3</v>
      </c>
      <c r="K60" s="5">
        <v>5</v>
      </c>
      <c r="L60" s="5">
        <v>1</v>
      </c>
      <c r="M60" s="5">
        <v>0</v>
      </c>
      <c r="N60" s="5">
        <v>3</v>
      </c>
      <c r="O60" s="5">
        <v>5</v>
      </c>
      <c r="P60" s="5">
        <v>0</v>
      </c>
      <c r="Q60" s="5">
        <v>0</v>
      </c>
      <c r="R60" s="5">
        <v>2</v>
      </c>
      <c r="S60" s="5">
        <v>2</v>
      </c>
      <c r="T60" s="5">
        <v>0</v>
      </c>
      <c r="U60" s="5">
        <v>3</v>
      </c>
      <c r="V60" s="5">
        <v>1</v>
      </c>
      <c r="W60" s="5">
        <v>0</v>
      </c>
      <c r="X60" s="5">
        <v>0</v>
      </c>
      <c r="Y60" s="5">
        <v>0</v>
      </c>
      <c r="Z60" s="5">
        <v>3</v>
      </c>
      <c r="AA60" s="43">
        <v>5.2</v>
      </c>
      <c r="AB60" s="7">
        <v>5.3</v>
      </c>
      <c r="AC60" s="7">
        <v>3</v>
      </c>
      <c r="AD60" s="271">
        <f t="shared" si="1"/>
        <v>0</v>
      </c>
      <c r="AE60" s="271">
        <f t="shared" si="2"/>
        <v>5.4054054054054057E-2</v>
      </c>
      <c r="AF60" s="271">
        <f t="shared" si="3"/>
        <v>8.1081081081081086E-2</v>
      </c>
      <c r="AG60" s="271">
        <f t="shared" si="4"/>
        <v>2.7027027027027029E-2</v>
      </c>
      <c r="AH60" s="271">
        <f t="shared" si="5"/>
        <v>8.1081081081081086E-2</v>
      </c>
      <c r="AI60" s="271">
        <f t="shared" si="6"/>
        <v>8.1081081081081086E-2</v>
      </c>
      <c r="AJ60" s="271">
        <f t="shared" si="7"/>
        <v>0.13513513513513514</v>
      </c>
      <c r="AK60" s="271">
        <f t="shared" si="8"/>
        <v>2.7027027027027029E-2</v>
      </c>
      <c r="AL60" s="271">
        <f t="shared" si="9"/>
        <v>0</v>
      </c>
      <c r="AM60" s="271">
        <f t="shared" si="10"/>
        <v>8.1081081081081086E-2</v>
      </c>
      <c r="AN60" s="271">
        <f t="shared" si="11"/>
        <v>0.13513513513513514</v>
      </c>
      <c r="AO60" s="271">
        <f t="shared" si="12"/>
        <v>0</v>
      </c>
      <c r="AP60" s="271">
        <f t="shared" si="13"/>
        <v>0</v>
      </c>
      <c r="AQ60" s="271">
        <f t="shared" si="14"/>
        <v>5.4054054054054057E-2</v>
      </c>
      <c r="AR60" s="271">
        <f t="shared" si="15"/>
        <v>5.4054054054054057E-2</v>
      </c>
      <c r="AS60" s="271">
        <f t="shared" si="16"/>
        <v>0</v>
      </c>
      <c r="AT60" s="271">
        <f t="shared" si="17"/>
        <v>8.1081081081081086E-2</v>
      </c>
      <c r="AU60" s="271">
        <f t="shared" si="18"/>
        <v>2.7027027027027029E-2</v>
      </c>
      <c r="AV60" s="271">
        <f t="shared" si="19"/>
        <v>0</v>
      </c>
      <c r="AW60" s="271">
        <f t="shared" si="20"/>
        <v>0</v>
      </c>
      <c r="AX60" s="271">
        <f t="shared" si="21"/>
        <v>0</v>
      </c>
      <c r="AY60" s="271">
        <f t="shared" si="22"/>
        <v>8.1081081081081086E-2</v>
      </c>
    </row>
    <row r="61" spans="2:51" x14ac:dyDescent="0.15">
      <c r="B61" s="331" t="s">
        <v>44</v>
      </c>
      <c r="C61" s="287"/>
      <c r="D61" s="5">
        <v>30</v>
      </c>
      <c r="E61" s="5">
        <v>0</v>
      </c>
      <c r="F61" s="5">
        <v>0</v>
      </c>
      <c r="G61" s="5">
        <v>1</v>
      </c>
      <c r="H61" s="5">
        <v>0</v>
      </c>
      <c r="I61" s="5">
        <v>2</v>
      </c>
      <c r="J61" s="5">
        <v>3</v>
      </c>
      <c r="K61" s="5">
        <v>3</v>
      </c>
      <c r="L61" s="5">
        <v>6</v>
      </c>
      <c r="M61" s="5">
        <v>1</v>
      </c>
      <c r="N61" s="5">
        <v>2</v>
      </c>
      <c r="O61" s="5">
        <v>1</v>
      </c>
      <c r="P61" s="5">
        <v>1</v>
      </c>
      <c r="Q61" s="5">
        <v>2</v>
      </c>
      <c r="R61" s="5">
        <v>4</v>
      </c>
      <c r="S61" s="5">
        <v>1</v>
      </c>
      <c r="T61" s="5">
        <v>1</v>
      </c>
      <c r="U61" s="5">
        <v>1</v>
      </c>
      <c r="V61" s="5">
        <v>0</v>
      </c>
      <c r="W61" s="5">
        <v>0</v>
      </c>
      <c r="X61" s="5">
        <v>1</v>
      </c>
      <c r="Y61" s="5">
        <v>0</v>
      </c>
      <c r="Z61" s="5">
        <v>0</v>
      </c>
      <c r="AA61" s="43">
        <v>4.7</v>
      </c>
      <c r="AB61" s="7">
        <v>5.3</v>
      </c>
      <c r="AC61" s="7">
        <v>2</v>
      </c>
      <c r="AD61" s="271">
        <f t="shared" si="1"/>
        <v>0</v>
      </c>
      <c r="AE61" s="271">
        <f t="shared" si="2"/>
        <v>0</v>
      </c>
      <c r="AF61" s="271">
        <f t="shared" si="3"/>
        <v>3.3333333333333333E-2</v>
      </c>
      <c r="AG61" s="271">
        <f t="shared" si="4"/>
        <v>0</v>
      </c>
      <c r="AH61" s="271">
        <f t="shared" si="5"/>
        <v>6.6666666666666666E-2</v>
      </c>
      <c r="AI61" s="271">
        <f t="shared" si="6"/>
        <v>0.1</v>
      </c>
      <c r="AJ61" s="271">
        <f t="shared" si="7"/>
        <v>0.1</v>
      </c>
      <c r="AK61" s="271">
        <f t="shared" si="8"/>
        <v>0.2</v>
      </c>
      <c r="AL61" s="271">
        <f t="shared" si="9"/>
        <v>3.3333333333333333E-2</v>
      </c>
      <c r="AM61" s="271">
        <f t="shared" si="10"/>
        <v>6.6666666666666666E-2</v>
      </c>
      <c r="AN61" s="271">
        <f t="shared" si="11"/>
        <v>3.3333333333333333E-2</v>
      </c>
      <c r="AO61" s="271">
        <f t="shared" si="12"/>
        <v>3.3333333333333333E-2</v>
      </c>
      <c r="AP61" s="271">
        <f t="shared" si="13"/>
        <v>6.6666666666666666E-2</v>
      </c>
      <c r="AQ61" s="271">
        <f t="shared" si="14"/>
        <v>0.13333333333333333</v>
      </c>
      <c r="AR61" s="271">
        <f t="shared" si="15"/>
        <v>3.3333333333333333E-2</v>
      </c>
      <c r="AS61" s="271">
        <f t="shared" si="16"/>
        <v>3.3333333333333333E-2</v>
      </c>
      <c r="AT61" s="271">
        <f t="shared" si="17"/>
        <v>3.3333333333333333E-2</v>
      </c>
      <c r="AU61" s="271">
        <f t="shared" si="18"/>
        <v>0</v>
      </c>
      <c r="AV61" s="271">
        <f t="shared" si="19"/>
        <v>0</v>
      </c>
      <c r="AW61" s="271">
        <f t="shared" si="20"/>
        <v>3.3333333333333333E-2</v>
      </c>
      <c r="AX61" s="271">
        <f t="shared" si="21"/>
        <v>0</v>
      </c>
      <c r="AY61" s="271">
        <f t="shared" si="22"/>
        <v>0</v>
      </c>
    </row>
    <row r="62" spans="2:51" x14ac:dyDescent="0.15">
      <c r="B62" s="331" t="s">
        <v>45</v>
      </c>
      <c r="C62" s="287"/>
      <c r="D62" s="5">
        <v>469</v>
      </c>
      <c r="E62" s="5">
        <v>0</v>
      </c>
      <c r="F62" s="5">
        <v>6</v>
      </c>
      <c r="G62" s="5">
        <v>9</v>
      </c>
      <c r="H62" s="5">
        <v>11</v>
      </c>
      <c r="I62" s="5">
        <v>22</v>
      </c>
      <c r="J62" s="5">
        <v>21</v>
      </c>
      <c r="K62" s="5">
        <v>29</v>
      </c>
      <c r="L62" s="5">
        <v>40</v>
      </c>
      <c r="M62" s="5">
        <v>35</v>
      </c>
      <c r="N62" s="5">
        <v>31</v>
      </c>
      <c r="O62" s="5">
        <v>40</v>
      </c>
      <c r="P62" s="5">
        <v>30</v>
      </c>
      <c r="Q62" s="5">
        <v>35</v>
      </c>
      <c r="R62" s="5">
        <v>38</v>
      </c>
      <c r="S62" s="5">
        <v>26</v>
      </c>
      <c r="T62" s="5">
        <v>19</v>
      </c>
      <c r="U62" s="5">
        <v>24</v>
      </c>
      <c r="V62" s="5">
        <v>14</v>
      </c>
      <c r="W62" s="5">
        <v>7</v>
      </c>
      <c r="X62" s="5">
        <v>10</v>
      </c>
      <c r="Y62" s="5">
        <v>4</v>
      </c>
      <c r="Z62" s="5">
        <v>18</v>
      </c>
      <c r="AA62" s="43">
        <v>5.9</v>
      </c>
      <c r="AB62" s="7">
        <v>6.1</v>
      </c>
      <c r="AC62" s="7">
        <v>2.7</v>
      </c>
      <c r="AD62" s="271">
        <f t="shared" si="1"/>
        <v>0</v>
      </c>
      <c r="AE62" s="271">
        <f t="shared" si="2"/>
        <v>1.279317697228145E-2</v>
      </c>
      <c r="AF62" s="271">
        <f t="shared" si="3"/>
        <v>1.9189765458422176E-2</v>
      </c>
      <c r="AG62" s="271">
        <f t="shared" si="4"/>
        <v>2.3454157782515993E-2</v>
      </c>
      <c r="AH62" s="271">
        <f t="shared" si="5"/>
        <v>4.6908315565031986E-2</v>
      </c>
      <c r="AI62" s="271">
        <f t="shared" si="6"/>
        <v>4.4776119402985072E-2</v>
      </c>
      <c r="AJ62" s="271">
        <f t="shared" si="7"/>
        <v>6.1833688699360338E-2</v>
      </c>
      <c r="AK62" s="271">
        <f t="shared" si="8"/>
        <v>8.5287846481876331E-2</v>
      </c>
      <c r="AL62" s="271">
        <f t="shared" si="9"/>
        <v>7.4626865671641784E-2</v>
      </c>
      <c r="AM62" s="271">
        <f t="shared" si="10"/>
        <v>6.6098081023454158E-2</v>
      </c>
      <c r="AN62" s="271">
        <f t="shared" si="11"/>
        <v>8.5287846481876331E-2</v>
      </c>
      <c r="AO62" s="271">
        <f t="shared" si="12"/>
        <v>6.3965884861407252E-2</v>
      </c>
      <c r="AP62" s="271">
        <f t="shared" si="13"/>
        <v>7.4626865671641784E-2</v>
      </c>
      <c r="AQ62" s="271">
        <f t="shared" si="14"/>
        <v>8.1023454157782518E-2</v>
      </c>
      <c r="AR62" s="271">
        <f t="shared" si="15"/>
        <v>5.5437100213219619E-2</v>
      </c>
      <c r="AS62" s="271">
        <f t="shared" si="16"/>
        <v>4.0511727078891259E-2</v>
      </c>
      <c r="AT62" s="271">
        <f t="shared" si="17"/>
        <v>5.1172707889125799E-2</v>
      </c>
      <c r="AU62" s="271">
        <f t="shared" si="18"/>
        <v>2.9850746268656716E-2</v>
      </c>
      <c r="AV62" s="271">
        <f t="shared" si="19"/>
        <v>1.4925373134328358E-2</v>
      </c>
      <c r="AW62" s="271">
        <f t="shared" si="20"/>
        <v>2.1321961620469083E-2</v>
      </c>
      <c r="AX62" s="271">
        <f t="shared" si="21"/>
        <v>8.5287846481876331E-3</v>
      </c>
      <c r="AY62" s="271">
        <f t="shared" si="22"/>
        <v>3.8379530916844352E-2</v>
      </c>
    </row>
    <row r="63" spans="2:51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1</v>
      </c>
      <c r="H63" s="5">
        <v>3</v>
      </c>
      <c r="I63" s="5">
        <v>0</v>
      </c>
      <c r="J63" s="5">
        <v>2</v>
      </c>
      <c r="K63" s="5">
        <v>0</v>
      </c>
      <c r="L63" s="5">
        <v>1</v>
      </c>
      <c r="M63" s="5">
        <v>0</v>
      </c>
      <c r="N63" s="5">
        <v>4</v>
      </c>
      <c r="O63" s="5">
        <v>3</v>
      </c>
      <c r="P63" s="5">
        <v>0</v>
      </c>
      <c r="Q63" s="5">
        <v>2</v>
      </c>
      <c r="R63" s="5">
        <v>2</v>
      </c>
      <c r="S63" s="5">
        <v>0</v>
      </c>
      <c r="T63" s="5">
        <v>1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43">
        <v>5.4</v>
      </c>
      <c r="AB63" s="7">
        <v>5.3</v>
      </c>
      <c r="AC63" s="7">
        <v>2.2000000000000002</v>
      </c>
      <c r="AD63" s="271">
        <f t="shared" si="1"/>
        <v>0</v>
      </c>
      <c r="AE63" s="271">
        <f t="shared" si="2"/>
        <v>0</v>
      </c>
      <c r="AF63" s="271">
        <f t="shared" si="3"/>
        <v>4.7619047619047616E-2</v>
      </c>
      <c r="AG63" s="271">
        <f t="shared" si="4"/>
        <v>0.14285714285714285</v>
      </c>
      <c r="AH63" s="271">
        <f t="shared" si="5"/>
        <v>0</v>
      </c>
      <c r="AI63" s="271">
        <f t="shared" si="6"/>
        <v>9.5238095238095233E-2</v>
      </c>
      <c r="AJ63" s="271">
        <f t="shared" si="7"/>
        <v>0</v>
      </c>
      <c r="AK63" s="271">
        <f t="shared" si="8"/>
        <v>4.7619047619047616E-2</v>
      </c>
      <c r="AL63" s="271">
        <f t="shared" si="9"/>
        <v>0</v>
      </c>
      <c r="AM63" s="271">
        <f t="shared" si="10"/>
        <v>0.19047619047619047</v>
      </c>
      <c r="AN63" s="271">
        <f t="shared" si="11"/>
        <v>0.14285714285714285</v>
      </c>
      <c r="AO63" s="271">
        <f t="shared" si="12"/>
        <v>0</v>
      </c>
      <c r="AP63" s="271">
        <f t="shared" si="13"/>
        <v>9.5238095238095233E-2</v>
      </c>
      <c r="AQ63" s="271">
        <f t="shared" si="14"/>
        <v>9.5238095238095233E-2</v>
      </c>
      <c r="AR63" s="271">
        <f t="shared" si="15"/>
        <v>0</v>
      </c>
      <c r="AS63" s="271">
        <f t="shared" si="16"/>
        <v>4.7619047619047616E-2</v>
      </c>
      <c r="AT63" s="271">
        <f t="shared" si="17"/>
        <v>9.5238095238095233E-2</v>
      </c>
      <c r="AU63" s="271">
        <f t="shared" si="18"/>
        <v>0</v>
      </c>
      <c r="AV63" s="271">
        <f t="shared" si="19"/>
        <v>0</v>
      </c>
      <c r="AW63" s="271">
        <f t="shared" si="20"/>
        <v>0</v>
      </c>
      <c r="AX63" s="271">
        <f t="shared" si="21"/>
        <v>0</v>
      </c>
      <c r="AY63" s="271">
        <f t="shared" si="22"/>
        <v>0</v>
      </c>
    </row>
    <row r="64" spans="2:51" x14ac:dyDescent="0.15">
      <c r="B64" s="331" t="s">
        <v>47</v>
      </c>
      <c r="C64" s="287"/>
      <c r="D64" s="5">
        <v>34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7</v>
      </c>
      <c r="L64" s="5">
        <v>4</v>
      </c>
      <c r="M64" s="5">
        <v>3</v>
      </c>
      <c r="N64" s="5">
        <v>2</v>
      </c>
      <c r="O64" s="5">
        <v>2</v>
      </c>
      <c r="P64" s="5">
        <v>5</v>
      </c>
      <c r="Q64" s="5">
        <v>2</v>
      </c>
      <c r="R64" s="5">
        <v>5</v>
      </c>
      <c r="S64" s="5">
        <v>3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43">
        <v>5.5</v>
      </c>
      <c r="AB64" s="7">
        <v>5.5</v>
      </c>
      <c r="AC64" s="7">
        <v>1.4</v>
      </c>
      <c r="AD64" s="271">
        <f t="shared" si="1"/>
        <v>0</v>
      </c>
      <c r="AE64" s="271">
        <f t="shared" si="2"/>
        <v>0</v>
      </c>
      <c r="AF64" s="271">
        <f t="shared" si="3"/>
        <v>0</v>
      </c>
      <c r="AG64" s="271">
        <f t="shared" si="4"/>
        <v>0</v>
      </c>
      <c r="AH64" s="271">
        <f t="shared" si="5"/>
        <v>0</v>
      </c>
      <c r="AI64" s="271">
        <f t="shared" si="6"/>
        <v>2.9411764705882353E-2</v>
      </c>
      <c r="AJ64" s="271">
        <f t="shared" si="7"/>
        <v>0.20588235294117646</v>
      </c>
      <c r="AK64" s="271">
        <f t="shared" si="8"/>
        <v>0.11764705882352941</v>
      </c>
      <c r="AL64" s="271">
        <f t="shared" si="9"/>
        <v>8.8235294117647065E-2</v>
      </c>
      <c r="AM64" s="271">
        <f t="shared" si="10"/>
        <v>5.8823529411764705E-2</v>
      </c>
      <c r="AN64" s="271">
        <f t="shared" si="11"/>
        <v>5.8823529411764705E-2</v>
      </c>
      <c r="AO64" s="271">
        <f t="shared" si="12"/>
        <v>0.14705882352941177</v>
      </c>
      <c r="AP64" s="271">
        <f t="shared" si="13"/>
        <v>5.8823529411764705E-2</v>
      </c>
      <c r="AQ64" s="271">
        <f t="shared" si="14"/>
        <v>0.14705882352941177</v>
      </c>
      <c r="AR64" s="271">
        <f t="shared" si="15"/>
        <v>8.8235294117647065E-2</v>
      </c>
      <c r="AS64" s="271">
        <f t="shared" si="16"/>
        <v>0</v>
      </c>
      <c r="AT64" s="271">
        <f t="shared" si="17"/>
        <v>0</v>
      </c>
      <c r="AU64" s="271">
        <f t="shared" si="18"/>
        <v>0</v>
      </c>
      <c r="AV64" s="271">
        <f t="shared" si="19"/>
        <v>0</v>
      </c>
      <c r="AW64" s="271">
        <f t="shared" si="20"/>
        <v>0</v>
      </c>
      <c r="AX64" s="271">
        <f t="shared" si="21"/>
        <v>0</v>
      </c>
      <c r="AY64" s="271">
        <f t="shared" si="22"/>
        <v>0</v>
      </c>
    </row>
    <row r="65" spans="2:51" x14ac:dyDescent="0.15">
      <c r="B65" s="331" t="s">
        <v>48</v>
      </c>
      <c r="C65" s="287"/>
      <c r="D65" s="5">
        <v>65</v>
      </c>
      <c r="E65" s="5">
        <v>0</v>
      </c>
      <c r="F65" s="5">
        <v>1</v>
      </c>
      <c r="G65" s="5">
        <v>0</v>
      </c>
      <c r="H65" s="5">
        <v>2</v>
      </c>
      <c r="I65" s="5">
        <v>1</v>
      </c>
      <c r="J65" s="5">
        <v>6</v>
      </c>
      <c r="K65" s="5">
        <v>5</v>
      </c>
      <c r="L65" s="5">
        <v>3</v>
      </c>
      <c r="M65" s="5">
        <v>17</v>
      </c>
      <c r="N65" s="5">
        <v>4</v>
      </c>
      <c r="O65" s="5">
        <v>5</v>
      </c>
      <c r="P65" s="5">
        <v>0</v>
      </c>
      <c r="Q65" s="5">
        <v>2</v>
      </c>
      <c r="R65" s="5">
        <v>2</v>
      </c>
      <c r="S65" s="5">
        <v>5</v>
      </c>
      <c r="T65" s="5">
        <v>3</v>
      </c>
      <c r="U65" s="5">
        <v>3</v>
      </c>
      <c r="V65" s="5">
        <v>1</v>
      </c>
      <c r="W65" s="5">
        <v>0</v>
      </c>
      <c r="X65" s="5">
        <v>0</v>
      </c>
      <c r="Y65" s="5">
        <v>1</v>
      </c>
      <c r="Z65" s="5">
        <v>4</v>
      </c>
      <c r="AA65" s="43">
        <v>4.9000000000000004</v>
      </c>
      <c r="AB65" s="7">
        <v>5.9</v>
      </c>
      <c r="AC65" s="7">
        <v>3</v>
      </c>
      <c r="AD65" s="271">
        <f t="shared" si="1"/>
        <v>0</v>
      </c>
      <c r="AE65" s="271">
        <f t="shared" si="2"/>
        <v>1.5384615384615385E-2</v>
      </c>
      <c r="AF65" s="271">
        <f t="shared" si="3"/>
        <v>0</v>
      </c>
      <c r="AG65" s="271">
        <f t="shared" si="4"/>
        <v>3.0769230769230771E-2</v>
      </c>
      <c r="AH65" s="271">
        <f t="shared" si="5"/>
        <v>1.5384615384615385E-2</v>
      </c>
      <c r="AI65" s="271">
        <f t="shared" si="6"/>
        <v>9.2307692307692313E-2</v>
      </c>
      <c r="AJ65" s="271">
        <f t="shared" si="7"/>
        <v>7.6923076923076927E-2</v>
      </c>
      <c r="AK65" s="271">
        <f t="shared" si="8"/>
        <v>4.6153846153846156E-2</v>
      </c>
      <c r="AL65" s="271">
        <f t="shared" si="9"/>
        <v>0.26153846153846155</v>
      </c>
      <c r="AM65" s="271">
        <f t="shared" si="10"/>
        <v>6.1538461538461542E-2</v>
      </c>
      <c r="AN65" s="271">
        <f t="shared" si="11"/>
        <v>7.6923076923076927E-2</v>
      </c>
      <c r="AO65" s="271">
        <f t="shared" si="12"/>
        <v>0</v>
      </c>
      <c r="AP65" s="271">
        <f t="shared" si="13"/>
        <v>3.0769230769230771E-2</v>
      </c>
      <c r="AQ65" s="271">
        <f t="shared" si="14"/>
        <v>3.0769230769230771E-2</v>
      </c>
      <c r="AR65" s="271">
        <f t="shared" si="15"/>
        <v>7.6923076923076927E-2</v>
      </c>
      <c r="AS65" s="271">
        <f t="shared" si="16"/>
        <v>4.6153846153846156E-2</v>
      </c>
      <c r="AT65" s="271">
        <f t="shared" si="17"/>
        <v>4.6153846153846156E-2</v>
      </c>
      <c r="AU65" s="271">
        <f t="shared" si="18"/>
        <v>1.5384615384615385E-2</v>
      </c>
      <c r="AV65" s="271">
        <f t="shared" si="19"/>
        <v>0</v>
      </c>
      <c r="AW65" s="271">
        <f t="shared" si="20"/>
        <v>0</v>
      </c>
      <c r="AX65" s="271">
        <f t="shared" si="21"/>
        <v>1.5384615384615385E-2</v>
      </c>
      <c r="AY65" s="271">
        <f t="shared" si="22"/>
        <v>6.1538461538461542E-2</v>
      </c>
    </row>
    <row r="66" spans="2:51" x14ac:dyDescent="0.15">
      <c r="B66" s="331" t="s">
        <v>49</v>
      </c>
      <c r="C66" s="287"/>
      <c r="D66" s="5">
        <v>42</v>
      </c>
      <c r="E66" s="5">
        <v>0</v>
      </c>
      <c r="F66" s="5">
        <v>0</v>
      </c>
      <c r="G66" s="5">
        <v>0</v>
      </c>
      <c r="H66" s="5">
        <v>1</v>
      </c>
      <c r="I66" s="5">
        <v>1</v>
      </c>
      <c r="J66" s="5">
        <v>5</v>
      </c>
      <c r="K66" s="5">
        <v>4</v>
      </c>
      <c r="L66" s="5">
        <v>4</v>
      </c>
      <c r="M66" s="5">
        <v>5</v>
      </c>
      <c r="N66" s="5">
        <v>3</v>
      </c>
      <c r="O66" s="5">
        <v>6</v>
      </c>
      <c r="P66" s="5">
        <v>4</v>
      </c>
      <c r="Q66" s="5">
        <v>4</v>
      </c>
      <c r="R66" s="5">
        <v>2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</v>
      </c>
      <c r="Z66" s="5">
        <v>1</v>
      </c>
      <c r="AA66" s="43">
        <v>5.0999999999999996</v>
      </c>
      <c r="AB66" s="7">
        <v>5.4</v>
      </c>
      <c r="AC66" s="7">
        <v>2.4</v>
      </c>
      <c r="AD66" s="271">
        <f t="shared" si="1"/>
        <v>0</v>
      </c>
      <c r="AE66" s="271">
        <f t="shared" si="2"/>
        <v>0</v>
      </c>
      <c r="AF66" s="271">
        <f t="shared" si="3"/>
        <v>0</v>
      </c>
      <c r="AG66" s="271">
        <f t="shared" si="4"/>
        <v>2.3809523809523808E-2</v>
      </c>
      <c r="AH66" s="271">
        <f t="shared" si="5"/>
        <v>2.3809523809523808E-2</v>
      </c>
      <c r="AI66" s="271">
        <f t="shared" si="6"/>
        <v>0.11904761904761904</v>
      </c>
      <c r="AJ66" s="271">
        <f t="shared" si="7"/>
        <v>9.5238095238095233E-2</v>
      </c>
      <c r="AK66" s="271">
        <f t="shared" si="8"/>
        <v>9.5238095238095233E-2</v>
      </c>
      <c r="AL66" s="271">
        <f t="shared" si="9"/>
        <v>0.11904761904761904</v>
      </c>
      <c r="AM66" s="271">
        <f t="shared" si="10"/>
        <v>7.1428571428571425E-2</v>
      </c>
      <c r="AN66" s="271">
        <f t="shared" si="11"/>
        <v>0.14285714285714285</v>
      </c>
      <c r="AO66" s="271">
        <f t="shared" si="12"/>
        <v>9.5238095238095233E-2</v>
      </c>
      <c r="AP66" s="271">
        <f t="shared" si="13"/>
        <v>9.5238095238095233E-2</v>
      </c>
      <c r="AQ66" s="271">
        <f t="shared" si="14"/>
        <v>4.7619047619047616E-2</v>
      </c>
      <c r="AR66" s="271">
        <f t="shared" si="15"/>
        <v>2.3809523809523808E-2</v>
      </c>
      <c r="AS66" s="271">
        <f t="shared" si="16"/>
        <v>0</v>
      </c>
      <c r="AT66" s="271">
        <f t="shared" si="17"/>
        <v>0</v>
      </c>
      <c r="AU66" s="271">
        <f t="shared" si="18"/>
        <v>0</v>
      </c>
      <c r="AV66" s="271">
        <f t="shared" si="19"/>
        <v>0</v>
      </c>
      <c r="AW66" s="271">
        <f t="shared" si="20"/>
        <v>0</v>
      </c>
      <c r="AX66" s="271">
        <f t="shared" si="21"/>
        <v>2.3809523809523808E-2</v>
      </c>
      <c r="AY66" s="271">
        <f t="shared" si="22"/>
        <v>2.3809523809523808E-2</v>
      </c>
    </row>
    <row r="67" spans="2:51" x14ac:dyDescent="0.15">
      <c r="B67" s="331" t="s">
        <v>50</v>
      </c>
      <c r="C67" s="287"/>
      <c r="D67" s="5">
        <v>14</v>
      </c>
      <c r="E67" s="5">
        <v>0</v>
      </c>
      <c r="F67" s="5">
        <v>0</v>
      </c>
      <c r="G67" s="5">
        <v>2</v>
      </c>
      <c r="H67" s="5">
        <v>0</v>
      </c>
      <c r="I67" s="5">
        <v>0</v>
      </c>
      <c r="J67" s="5">
        <v>1</v>
      </c>
      <c r="K67" s="5">
        <v>1</v>
      </c>
      <c r="L67" s="5">
        <v>0</v>
      </c>
      <c r="M67" s="5">
        <v>0</v>
      </c>
      <c r="N67" s="5">
        <v>2</v>
      </c>
      <c r="O67" s="5">
        <v>1</v>
      </c>
      <c r="P67" s="5">
        <v>3</v>
      </c>
      <c r="Q67" s="5">
        <v>0</v>
      </c>
      <c r="R67" s="5">
        <v>1</v>
      </c>
      <c r="S67" s="5">
        <v>2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43">
        <v>5.8</v>
      </c>
      <c r="AB67" s="7">
        <v>5.4</v>
      </c>
      <c r="AC67" s="7">
        <v>2</v>
      </c>
      <c r="AD67" s="271">
        <f t="shared" si="1"/>
        <v>0</v>
      </c>
      <c r="AE67" s="271">
        <f t="shared" si="2"/>
        <v>0</v>
      </c>
      <c r="AF67" s="271">
        <f t="shared" si="3"/>
        <v>0.14285714285714285</v>
      </c>
      <c r="AG67" s="271">
        <f t="shared" si="4"/>
        <v>0</v>
      </c>
      <c r="AH67" s="271">
        <f t="shared" si="5"/>
        <v>0</v>
      </c>
      <c r="AI67" s="271">
        <f t="shared" si="6"/>
        <v>7.1428571428571425E-2</v>
      </c>
      <c r="AJ67" s="271">
        <f t="shared" si="7"/>
        <v>7.1428571428571425E-2</v>
      </c>
      <c r="AK67" s="271">
        <f t="shared" si="8"/>
        <v>0</v>
      </c>
      <c r="AL67" s="271">
        <f t="shared" si="9"/>
        <v>0</v>
      </c>
      <c r="AM67" s="271">
        <f t="shared" si="10"/>
        <v>0.14285714285714285</v>
      </c>
      <c r="AN67" s="271">
        <f t="shared" si="11"/>
        <v>7.1428571428571425E-2</v>
      </c>
      <c r="AO67" s="271">
        <f t="shared" si="12"/>
        <v>0.21428571428571427</v>
      </c>
      <c r="AP67" s="271">
        <f t="shared" si="13"/>
        <v>0</v>
      </c>
      <c r="AQ67" s="271">
        <f t="shared" si="14"/>
        <v>7.1428571428571425E-2</v>
      </c>
      <c r="AR67" s="271">
        <f t="shared" si="15"/>
        <v>0.14285714285714285</v>
      </c>
      <c r="AS67" s="271">
        <f t="shared" si="16"/>
        <v>7.1428571428571425E-2</v>
      </c>
      <c r="AT67" s="271">
        <f t="shared" si="17"/>
        <v>0</v>
      </c>
      <c r="AU67" s="271">
        <f t="shared" si="18"/>
        <v>0</v>
      </c>
      <c r="AV67" s="271">
        <f t="shared" si="19"/>
        <v>0</v>
      </c>
      <c r="AW67" s="271">
        <f t="shared" si="20"/>
        <v>0</v>
      </c>
      <c r="AX67" s="271">
        <f t="shared" si="21"/>
        <v>0</v>
      </c>
      <c r="AY67" s="271">
        <f t="shared" si="22"/>
        <v>0</v>
      </c>
    </row>
    <row r="68" spans="2:51" x14ac:dyDescent="0.15">
      <c r="B68" s="331" t="s">
        <v>51</v>
      </c>
      <c r="C68" s="287"/>
      <c r="D68" s="9">
        <v>36</v>
      </c>
      <c r="E68" s="9">
        <v>0</v>
      </c>
      <c r="F68" s="9">
        <v>0</v>
      </c>
      <c r="G68" s="9">
        <v>1</v>
      </c>
      <c r="H68" s="9">
        <v>1</v>
      </c>
      <c r="I68" s="9">
        <v>1</v>
      </c>
      <c r="J68" s="9">
        <v>0</v>
      </c>
      <c r="K68" s="9">
        <v>1</v>
      </c>
      <c r="L68" s="9">
        <v>2</v>
      </c>
      <c r="M68" s="9">
        <v>5</v>
      </c>
      <c r="N68" s="9">
        <v>5</v>
      </c>
      <c r="O68" s="9">
        <v>3</v>
      </c>
      <c r="P68" s="9">
        <v>1</v>
      </c>
      <c r="Q68" s="9">
        <v>3</v>
      </c>
      <c r="R68" s="9">
        <v>2</v>
      </c>
      <c r="S68" s="9">
        <v>3</v>
      </c>
      <c r="T68" s="9">
        <v>2</v>
      </c>
      <c r="U68" s="9">
        <v>2</v>
      </c>
      <c r="V68" s="9">
        <v>2</v>
      </c>
      <c r="W68" s="9">
        <v>0</v>
      </c>
      <c r="X68" s="9">
        <v>0</v>
      </c>
      <c r="Y68" s="9">
        <v>0</v>
      </c>
      <c r="Z68" s="9">
        <v>2</v>
      </c>
      <c r="AA68" s="43">
        <v>5.9</v>
      </c>
      <c r="AB68" s="10">
        <v>6.4</v>
      </c>
      <c r="AC68" s="10">
        <v>2.5</v>
      </c>
      <c r="AD68" s="271">
        <f t="shared" si="1"/>
        <v>0</v>
      </c>
      <c r="AE68" s="271">
        <f t="shared" si="2"/>
        <v>0</v>
      </c>
      <c r="AF68" s="271">
        <f t="shared" si="3"/>
        <v>2.7777777777777776E-2</v>
      </c>
      <c r="AG68" s="271">
        <f t="shared" si="4"/>
        <v>2.7777777777777776E-2</v>
      </c>
      <c r="AH68" s="271">
        <f t="shared" si="5"/>
        <v>2.7777777777777776E-2</v>
      </c>
      <c r="AI68" s="271">
        <f t="shared" si="6"/>
        <v>0</v>
      </c>
      <c r="AJ68" s="271">
        <f t="shared" si="7"/>
        <v>2.7777777777777776E-2</v>
      </c>
      <c r="AK68" s="271">
        <f t="shared" si="8"/>
        <v>5.5555555555555552E-2</v>
      </c>
      <c r="AL68" s="271">
        <f t="shared" si="9"/>
        <v>0.1388888888888889</v>
      </c>
      <c r="AM68" s="271">
        <f t="shared" si="10"/>
        <v>0.1388888888888889</v>
      </c>
      <c r="AN68" s="271">
        <f t="shared" si="11"/>
        <v>8.3333333333333329E-2</v>
      </c>
      <c r="AO68" s="271">
        <f t="shared" si="12"/>
        <v>2.7777777777777776E-2</v>
      </c>
      <c r="AP68" s="271">
        <f t="shared" si="13"/>
        <v>8.3333333333333329E-2</v>
      </c>
      <c r="AQ68" s="271">
        <f t="shared" si="14"/>
        <v>5.5555555555555552E-2</v>
      </c>
      <c r="AR68" s="271">
        <f t="shared" si="15"/>
        <v>8.3333333333333329E-2</v>
      </c>
      <c r="AS68" s="271">
        <f t="shared" si="16"/>
        <v>5.5555555555555552E-2</v>
      </c>
      <c r="AT68" s="271">
        <f t="shared" si="17"/>
        <v>5.5555555555555552E-2</v>
      </c>
      <c r="AU68" s="271">
        <f t="shared" si="18"/>
        <v>5.5555555555555552E-2</v>
      </c>
      <c r="AV68" s="271">
        <f t="shared" si="19"/>
        <v>0</v>
      </c>
      <c r="AW68" s="271">
        <f t="shared" si="20"/>
        <v>0</v>
      </c>
      <c r="AX68" s="271">
        <f t="shared" si="21"/>
        <v>0</v>
      </c>
      <c r="AY68" s="271">
        <f t="shared" si="22"/>
        <v>5.5555555555555552E-2</v>
      </c>
    </row>
    <row r="69" spans="2:51" s="4" customFormat="1" x14ac:dyDescent="0.15">
      <c r="B69" s="330" t="s">
        <v>72</v>
      </c>
      <c r="C69" s="329"/>
      <c r="D69" s="6">
        <v>52</v>
      </c>
      <c r="E69" s="6">
        <v>0</v>
      </c>
      <c r="F69" s="6">
        <v>2</v>
      </c>
      <c r="G69" s="6">
        <v>2</v>
      </c>
      <c r="H69" s="6">
        <v>3</v>
      </c>
      <c r="I69" s="6">
        <v>2</v>
      </c>
      <c r="J69" s="6">
        <v>2</v>
      </c>
      <c r="K69" s="6">
        <v>9</v>
      </c>
      <c r="L69" s="6">
        <v>5</v>
      </c>
      <c r="M69" s="6">
        <v>3</v>
      </c>
      <c r="N69" s="6">
        <v>2</v>
      </c>
      <c r="O69" s="6">
        <v>6</v>
      </c>
      <c r="P69" s="6">
        <v>4</v>
      </c>
      <c r="Q69" s="6">
        <v>1</v>
      </c>
      <c r="R69" s="6">
        <v>5</v>
      </c>
      <c r="S69" s="6">
        <v>0</v>
      </c>
      <c r="T69" s="6">
        <v>1</v>
      </c>
      <c r="U69" s="6">
        <v>1</v>
      </c>
      <c r="V69" s="6">
        <v>1</v>
      </c>
      <c r="W69" s="6">
        <v>0</v>
      </c>
      <c r="X69" s="6">
        <v>1</v>
      </c>
      <c r="Y69" s="6">
        <v>0</v>
      </c>
      <c r="Z69" s="6">
        <v>2</v>
      </c>
      <c r="AA69" s="48">
        <v>4.5999999999999996</v>
      </c>
      <c r="AB69" s="8">
        <v>5.5</v>
      </c>
      <c r="AC69" s="8">
        <v>4.2</v>
      </c>
      <c r="AD69" s="271">
        <f t="shared" si="1"/>
        <v>0</v>
      </c>
      <c r="AE69" s="271">
        <f t="shared" si="2"/>
        <v>3.8461538461538464E-2</v>
      </c>
      <c r="AF69" s="271">
        <f t="shared" si="3"/>
        <v>3.8461538461538464E-2</v>
      </c>
      <c r="AG69" s="271">
        <f t="shared" si="4"/>
        <v>5.7692307692307696E-2</v>
      </c>
      <c r="AH69" s="271">
        <f t="shared" si="5"/>
        <v>3.8461538461538464E-2</v>
      </c>
      <c r="AI69" s="271">
        <f t="shared" si="6"/>
        <v>3.8461538461538464E-2</v>
      </c>
      <c r="AJ69" s="271">
        <f t="shared" si="7"/>
        <v>0.17307692307692307</v>
      </c>
      <c r="AK69" s="271">
        <f t="shared" si="8"/>
        <v>9.6153846153846159E-2</v>
      </c>
      <c r="AL69" s="271">
        <f t="shared" si="9"/>
        <v>5.7692307692307696E-2</v>
      </c>
      <c r="AM69" s="271">
        <f t="shared" si="10"/>
        <v>3.8461538461538464E-2</v>
      </c>
      <c r="AN69" s="271">
        <f t="shared" si="11"/>
        <v>0.11538461538461539</v>
      </c>
      <c r="AO69" s="271">
        <f t="shared" si="12"/>
        <v>7.6923076923076927E-2</v>
      </c>
      <c r="AP69" s="271">
        <f t="shared" si="13"/>
        <v>1.9230769230769232E-2</v>
      </c>
      <c r="AQ69" s="271">
        <f t="shared" si="14"/>
        <v>9.6153846153846159E-2</v>
      </c>
      <c r="AR69" s="271">
        <f t="shared" si="15"/>
        <v>0</v>
      </c>
      <c r="AS69" s="271">
        <f t="shared" si="16"/>
        <v>1.9230769230769232E-2</v>
      </c>
      <c r="AT69" s="271">
        <f t="shared" si="17"/>
        <v>1.9230769230769232E-2</v>
      </c>
      <c r="AU69" s="271">
        <f t="shared" si="18"/>
        <v>1.9230769230769232E-2</v>
      </c>
      <c r="AV69" s="271">
        <f t="shared" si="19"/>
        <v>0</v>
      </c>
      <c r="AW69" s="271">
        <f t="shared" si="20"/>
        <v>1.9230769230769232E-2</v>
      </c>
      <c r="AX69" s="271">
        <f t="shared" si="21"/>
        <v>0</v>
      </c>
      <c r="AY69" s="271">
        <f t="shared" si="22"/>
        <v>3.8461538461538464E-2</v>
      </c>
    </row>
    <row r="71" spans="2:51" x14ac:dyDescent="0.15">
      <c r="D71" s="181"/>
    </row>
    <row r="72" spans="2:51" x14ac:dyDescent="0.15">
      <c r="D72" s="181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2"/>
  <sheetViews>
    <sheetView showGridLines="0" topLeftCell="A10" zoomScaleNormal="100" workbookViewId="0">
      <selection activeCell="F31" sqref="F31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140625" customWidth="1"/>
    <col min="41" max="42" width="5.42578125" bestFit="1" customWidth="1"/>
    <col min="43" max="72" width="4.42578125" bestFit="1" customWidth="1"/>
  </cols>
  <sheetData>
    <row r="1" spans="1:72" ht="17.25" x14ac:dyDescent="0.2">
      <c r="B1" s="29" t="s">
        <v>210</v>
      </c>
      <c r="D1" s="29" t="s">
        <v>423</v>
      </c>
      <c r="S1" s="29" t="s">
        <v>331</v>
      </c>
      <c r="AH1" s="29" t="s">
        <v>332</v>
      </c>
    </row>
    <row r="2" spans="1:72" ht="17.25" x14ac:dyDescent="0.2">
      <c r="A2" s="29"/>
      <c r="B2" s="1" t="s">
        <v>389</v>
      </c>
      <c r="C2" s="2"/>
    </row>
    <row r="3" spans="1:72" ht="24" customHeight="1" x14ac:dyDescent="0.15">
      <c r="B3" s="350" t="s">
        <v>211</v>
      </c>
      <c r="C3" s="342"/>
      <c r="D3" s="333" t="s">
        <v>92</v>
      </c>
      <c r="E3" s="333" t="s">
        <v>212</v>
      </c>
      <c r="F3" s="32"/>
      <c r="G3" s="91">
        <v>100</v>
      </c>
      <c r="H3" s="91">
        <v>200</v>
      </c>
      <c r="I3" s="91">
        <v>300</v>
      </c>
      <c r="J3" s="91">
        <v>400</v>
      </c>
      <c r="K3" s="91">
        <v>500</v>
      </c>
      <c r="L3" s="91">
        <v>600</v>
      </c>
      <c r="M3" s="91">
        <v>700</v>
      </c>
      <c r="N3" s="91">
        <v>800</v>
      </c>
      <c r="O3" s="91">
        <v>900</v>
      </c>
      <c r="P3" s="91">
        <v>1000</v>
      </c>
      <c r="Q3" s="91">
        <v>1100</v>
      </c>
      <c r="R3" s="91">
        <v>1200</v>
      </c>
      <c r="S3" s="91">
        <v>1300</v>
      </c>
      <c r="T3" s="91">
        <v>1400</v>
      </c>
      <c r="U3" s="91">
        <v>1500</v>
      </c>
      <c r="V3" s="91">
        <v>1600</v>
      </c>
      <c r="W3" s="91">
        <v>1700</v>
      </c>
      <c r="X3" s="91">
        <v>1800</v>
      </c>
      <c r="Y3" s="91">
        <v>1900</v>
      </c>
      <c r="Z3" s="91">
        <v>2000</v>
      </c>
      <c r="AA3" s="91">
        <v>2100</v>
      </c>
      <c r="AB3" s="91">
        <v>2200</v>
      </c>
      <c r="AC3" s="91">
        <v>2300</v>
      </c>
      <c r="AD3" s="91">
        <v>2400</v>
      </c>
      <c r="AE3" s="91">
        <v>2500</v>
      </c>
      <c r="AF3" s="91">
        <v>2600</v>
      </c>
      <c r="AG3" s="91">
        <v>2700</v>
      </c>
      <c r="AH3" s="91">
        <v>2800</v>
      </c>
      <c r="AI3" s="91">
        <v>2900</v>
      </c>
      <c r="AJ3" s="115" t="s">
        <v>313</v>
      </c>
      <c r="AK3" s="333" t="s">
        <v>94</v>
      </c>
      <c r="AL3" s="344" t="s">
        <v>213</v>
      </c>
      <c r="AM3" s="344"/>
      <c r="AN3" s="360" t="s">
        <v>224</v>
      </c>
    </row>
    <row r="4" spans="1:72" s="35" customFormat="1" ht="13.5" customHeight="1" x14ac:dyDescent="0.15">
      <c r="B4" s="353" t="s">
        <v>85</v>
      </c>
      <c r="C4" s="354"/>
      <c r="D4" s="334"/>
      <c r="E4" s="334"/>
      <c r="F4" s="65"/>
      <c r="G4" s="94" t="s">
        <v>97</v>
      </c>
      <c r="H4" s="94" t="s">
        <v>97</v>
      </c>
      <c r="I4" s="93" t="s">
        <v>97</v>
      </c>
      <c r="J4" s="94" t="s">
        <v>97</v>
      </c>
      <c r="K4" s="93" t="s">
        <v>97</v>
      </c>
      <c r="L4" s="93" t="s">
        <v>97</v>
      </c>
      <c r="M4" s="93" t="s">
        <v>97</v>
      </c>
      <c r="N4" s="93" t="s">
        <v>97</v>
      </c>
      <c r="O4" s="95" t="s">
        <v>97</v>
      </c>
      <c r="P4" s="95" t="s">
        <v>97</v>
      </c>
      <c r="Q4" s="95" t="s">
        <v>97</v>
      </c>
      <c r="R4" s="93" t="s">
        <v>97</v>
      </c>
      <c r="S4" s="93" t="s">
        <v>97</v>
      </c>
      <c r="T4" s="93" t="s">
        <v>97</v>
      </c>
      <c r="U4" s="95" t="s">
        <v>97</v>
      </c>
      <c r="V4" s="93" t="s">
        <v>97</v>
      </c>
      <c r="W4" s="95" t="s">
        <v>97</v>
      </c>
      <c r="X4" s="95" t="s">
        <v>97</v>
      </c>
      <c r="Y4" s="93" t="s">
        <v>97</v>
      </c>
      <c r="Z4" s="95" t="s">
        <v>97</v>
      </c>
      <c r="AA4" s="95" t="s">
        <v>97</v>
      </c>
      <c r="AB4" s="95" t="s">
        <v>97</v>
      </c>
      <c r="AC4" s="95" t="s">
        <v>97</v>
      </c>
      <c r="AD4" s="95" t="s">
        <v>97</v>
      </c>
      <c r="AE4" s="95" t="s">
        <v>97</v>
      </c>
      <c r="AF4" s="95" t="s">
        <v>97</v>
      </c>
      <c r="AG4" s="93" t="s">
        <v>97</v>
      </c>
      <c r="AH4" s="95" t="s">
        <v>97</v>
      </c>
      <c r="AI4" s="93" t="s">
        <v>97</v>
      </c>
      <c r="AJ4" s="93"/>
      <c r="AK4" s="334"/>
      <c r="AL4" s="344"/>
      <c r="AM4" s="344"/>
      <c r="AN4" s="334"/>
    </row>
    <row r="5" spans="1:72" ht="24" customHeight="1" x14ac:dyDescent="0.15">
      <c r="B5" s="355"/>
      <c r="C5" s="356"/>
      <c r="D5" s="335"/>
      <c r="E5" s="335"/>
      <c r="F5" s="68" t="s">
        <v>314</v>
      </c>
      <c r="G5" s="97">
        <v>200</v>
      </c>
      <c r="H5" s="97">
        <v>300</v>
      </c>
      <c r="I5" s="97">
        <v>400</v>
      </c>
      <c r="J5" s="97">
        <v>500</v>
      </c>
      <c r="K5" s="97">
        <v>600</v>
      </c>
      <c r="L5" s="97">
        <v>700</v>
      </c>
      <c r="M5" s="97">
        <v>800</v>
      </c>
      <c r="N5" s="97">
        <v>900</v>
      </c>
      <c r="O5" s="97">
        <v>1000</v>
      </c>
      <c r="P5" s="97">
        <v>1100</v>
      </c>
      <c r="Q5" s="97">
        <v>1200</v>
      </c>
      <c r="R5" s="97">
        <v>1300</v>
      </c>
      <c r="S5" s="97">
        <v>1400</v>
      </c>
      <c r="T5" s="97">
        <v>1500</v>
      </c>
      <c r="U5" s="97">
        <v>1600</v>
      </c>
      <c r="V5" s="97">
        <v>1700</v>
      </c>
      <c r="W5" s="97">
        <v>1800</v>
      </c>
      <c r="X5" s="97">
        <v>1900</v>
      </c>
      <c r="Y5" s="97">
        <v>2000</v>
      </c>
      <c r="Z5" s="97">
        <v>2100</v>
      </c>
      <c r="AA5" s="97">
        <v>2200</v>
      </c>
      <c r="AB5" s="97">
        <v>2300</v>
      </c>
      <c r="AC5" s="97">
        <v>2400</v>
      </c>
      <c r="AD5" s="97">
        <v>2500</v>
      </c>
      <c r="AE5" s="97">
        <v>2600</v>
      </c>
      <c r="AF5" s="97">
        <v>2700</v>
      </c>
      <c r="AG5" s="97">
        <v>2800</v>
      </c>
      <c r="AH5" s="97">
        <v>2900</v>
      </c>
      <c r="AI5" s="97">
        <v>3000</v>
      </c>
      <c r="AJ5" s="97"/>
      <c r="AK5" s="41" t="s">
        <v>205</v>
      </c>
      <c r="AL5" s="55" t="s">
        <v>214</v>
      </c>
      <c r="AM5" s="54" t="s">
        <v>215</v>
      </c>
      <c r="AN5" s="41" t="s">
        <v>205</v>
      </c>
    </row>
    <row r="6" spans="1:72" x14ac:dyDescent="0.15">
      <c r="B6" s="332" t="s">
        <v>0</v>
      </c>
      <c r="C6" s="320"/>
      <c r="D6" s="5">
        <v>7849</v>
      </c>
      <c r="E6" s="5">
        <v>1802</v>
      </c>
      <c r="F6" s="5">
        <v>966</v>
      </c>
      <c r="G6" s="5">
        <v>248</v>
      </c>
      <c r="H6" s="5">
        <v>370</v>
      </c>
      <c r="I6" s="5">
        <v>608</v>
      </c>
      <c r="J6" s="5">
        <v>529</v>
      </c>
      <c r="K6" s="5">
        <v>403</v>
      </c>
      <c r="L6" s="5">
        <v>296</v>
      </c>
      <c r="M6" s="5">
        <v>215</v>
      </c>
      <c r="N6" s="5">
        <v>260</v>
      </c>
      <c r="O6" s="5">
        <v>178</v>
      </c>
      <c r="P6" s="5">
        <v>242</v>
      </c>
      <c r="Q6" s="5">
        <v>132</v>
      </c>
      <c r="R6" s="5">
        <v>136</v>
      </c>
      <c r="S6" s="5">
        <v>125</v>
      </c>
      <c r="T6" s="5">
        <v>109</v>
      </c>
      <c r="U6" s="5">
        <v>98</v>
      </c>
      <c r="V6" s="5">
        <v>88</v>
      </c>
      <c r="W6" s="5">
        <v>66</v>
      </c>
      <c r="X6" s="5">
        <v>90</v>
      </c>
      <c r="Y6" s="5">
        <v>59</v>
      </c>
      <c r="Z6" s="5">
        <v>126</v>
      </c>
      <c r="AA6" s="5">
        <v>40</v>
      </c>
      <c r="AB6" s="5">
        <v>42</v>
      </c>
      <c r="AC6" s="5">
        <v>62</v>
      </c>
      <c r="AD6" s="5">
        <v>57</v>
      </c>
      <c r="AE6" s="5">
        <v>59</v>
      </c>
      <c r="AF6" s="5">
        <v>34</v>
      </c>
      <c r="AG6" s="5">
        <v>30</v>
      </c>
      <c r="AH6" s="5">
        <v>34</v>
      </c>
      <c r="AI6" s="5">
        <v>40</v>
      </c>
      <c r="AJ6" s="5">
        <v>305</v>
      </c>
      <c r="AK6" s="46">
        <v>387</v>
      </c>
      <c r="AL6" s="7">
        <v>714.1</v>
      </c>
      <c r="AM6" s="7">
        <v>926.9</v>
      </c>
      <c r="AN6" s="7">
        <v>1005.7</v>
      </c>
      <c r="AO6" s="271">
        <f t="shared" ref="AO6:BT6" si="0">E6/$D6</f>
        <v>0.22958338641865206</v>
      </c>
      <c r="AP6" s="271">
        <f t="shared" si="0"/>
        <v>0.12307300293030959</v>
      </c>
      <c r="AQ6" s="271">
        <f t="shared" si="0"/>
        <v>3.1596381704675755E-2</v>
      </c>
      <c r="AR6" s="271">
        <f t="shared" si="0"/>
        <v>4.7139763027137217E-2</v>
      </c>
      <c r="AS6" s="271">
        <f t="shared" si="0"/>
        <v>7.7462097082430889E-2</v>
      </c>
      <c r="AT6" s="271">
        <f t="shared" si="0"/>
        <v>6.7397120652312403E-2</v>
      </c>
      <c r="AU6" s="271">
        <f t="shared" si="0"/>
        <v>5.1344120270098104E-2</v>
      </c>
      <c r="AV6" s="271">
        <f t="shared" si="0"/>
        <v>3.771181042170977E-2</v>
      </c>
      <c r="AW6" s="271">
        <f t="shared" si="0"/>
        <v>2.7392024461714869E-2</v>
      </c>
      <c r="AX6" s="271">
        <f t="shared" si="0"/>
        <v>3.312523888393426E-2</v>
      </c>
      <c r="AY6" s="271">
        <f t="shared" si="0"/>
        <v>2.2678048159001148E-2</v>
      </c>
      <c r="AZ6" s="271">
        <f t="shared" si="0"/>
        <v>3.0831953115046502E-2</v>
      </c>
      <c r="BA6" s="271">
        <f t="shared" si="0"/>
        <v>1.6817428971843545E-2</v>
      </c>
      <c r="BB6" s="271">
        <f t="shared" si="0"/>
        <v>1.7327048031596383E-2</v>
      </c>
      <c r="BC6" s="271">
        <f t="shared" si="0"/>
        <v>1.5925595617276085E-2</v>
      </c>
      <c r="BD6" s="271">
        <f t="shared" si="0"/>
        <v>1.3887119378264748E-2</v>
      </c>
      <c r="BE6" s="271">
        <f t="shared" si="0"/>
        <v>1.2485666963944451E-2</v>
      </c>
      <c r="BF6" s="271">
        <f t="shared" si="0"/>
        <v>1.1211619314562365E-2</v>
      </c>
      <c r="BG6" s="271">
        <f t="shared" si="0"/>
        <v>8.4087144859217727E-3</v>
      </c>
      <c r="BH6" s="271">
        <f t="shared" si="0"/>
        <v>1.1466428844438782E-2</v>
      </c>
      <c r="BI6" s="271">
        <f t="shared" si="0"/>
        <v>7.5168811313543124E-3</v>
      </c>
      <c r="BJ6" s="271">
        <f t="shared" si="0"/>
        <v>1.6053000382214296E-2</v>
      </c>
      <c r="BK6" s="271">
        <f t="shared" si="0"/>
        <v>5.0961905975283476E-3</v>
      </c>
      <c r="BL6" s="271">
        <f t="shared" si="0"/>
        <v>5.3510001274047645E-3</v>
      </c>
      <c r="BM6" s="271">
        <f t="shared" si="0"/>
        <v>7.8990954261689388E-3</v>
      </c>
      <c r="BN6" s="271">
        <f t="shared" si="0"/>
        <v>7.2620716014778954E-3</v>
      </c>
      <c r="BO6" s="271">
        <f t="shared" si="0"/>
        <v>7.5168811313543124E-3</v>
      </c>
      <c r="BP6" s="271">
        <f t="shared" si="0"/>
        <v>4.3317620078990957E-3</v>
      </c>
      <c r="BQ6" s="271">
        <f t="shared" si="0"/>
        <v>3.8221429481462609E-3</v>
      </c>
      <c r="BR6" s="271">
        <f t="shared" si="0"/>
        <v>4.3317620078990957E-3</v>
      </c>
      <c r="BS6" s="271">
        <f t="shared" si="0"/>
        <v>5.0961905975283476E-3</v>
      </c>
      <c r="BT6" s="271">
        <f t="shared" si="0"/>
        <v>3.8858453306153652E-2</v>
      </c>
    </row>
    <row r="7" spans="1:72" x14ac:dyDescent="0.15">
      <c r="B7" s="331" t="s">
        <v>1</v>
      </c>
      <c r="C7" s="287"/>
      <c r="D7" s="45">
        <v>6485</v>
      </c>
      <c r="E7" s="45">
        <v>1545</v>
      </c>
      <c r="F7" s="45">
        <v>831</v>
      </c>
      <c r="G7" s="45">
        <v>205</v>
      </c>
      <c r="H7" s="45">
        <v>229</v>
      </c>
      <c r="I7" s="45">
        <v>413</v>
      </c>
      <c r="J7" s="45">
        <v>427</v>
      </c>
      <c r="K7" s="45">
        <v>347</v>
      </c>
      <c r="L7" s="45">
        <v>253</v>
      </c>
      <c r="M7" s="45">
        <v>180</v>
      </c>
      <c r="N7" s="45">
        <v>213</v>
      </c>
      <c r="O7" s="45">
        <v>146</v>
      </c>
      <c r="P7" s="45">
        <v>203</v>
      </c>
      <c r="Q7" s="45">
        <v>113</v>
      </c>
      <c r="R7" s="45">
        <v>107</v>
      </c>
      <c r="S7" s="45">
        <v>101</v>
      </c>
      <c r="T7" s="45">
        <v>88</v>
      </c>
      <c r="U7" s="45">
        <v>82</v>
      </c>
      <c r="V7" s="45">
        <v>73</v>
      </c>
      <c r="W7" s="45">
        <v>56</v>
      </c>
      <c r="X7" s="45">
        <v>81</v>
      </c>
      <c r="Y7" s="45">
        <v>43</v>
      </c>
      <c r="Z7" s="45">
        <v>112</v>
      </c>
      <c r="AA7" s="45">
        <v>37</v>
      </c>
      <c r="AB7" s="45">
        <v>35</v>
      </c>
      <c r="AC7" s="45">
        <v>54</v>
      </c>
      <c r="AD7" s="45">
        <v>53</v>
      </c>
      <c r="AE7" s="45">
        <v>49</v>
      </c>
      <c r="AF7" s="45">
        <v>26</v>
      </c>
      <c r="AG7" s="45">
        <v>28</v>
      </c>
      <c r="AH7" s="45">
        <v>33</v>
      </c>
      <c r="AI7" s="45">
        <v>37</v>
      </c>
      <c r="AJ7" s="45">
        <v>285</v>
      </c>
      <c r="AK7" s="46">
        <v>400</v>
      </c>
      <c r="AL7" s="47">
        <v>739.6</v>
      </c>
      <c r="AM7" s="47">
        <v>970.9</v>
      </c>
      <c r="AN7" s="47">
        <v>1046.8</v>
      </c>
      <c r="AO7" s="271">
        <f t="shared" ref="AO7:AO69" si="1">E7/$D7</f>
        <v>0.23824209714726291</v>
      </c>
      <c r="AP7" s="271">
        <f t="shared" ref="AP7:AP69" si="2">F7/$D7</f>
        <v>0.12814186584425596</v>
      </c>
      <c r="AQ7" s="271">
        <f t="shared" ref="AQ7:AQ69" si="3">G7/$D7</f>
        <v>3.1611410948342328E-2</v>
      </c>
      <c r="AR7" s="271">
        <f t="shared" ref="AR7:AR69" si="4">H7/$D7</f>
        <v>3.5312259059367773E-2</v>
      </c>
      <c r="AS7" s="271">
        <f t="shared" ref="AS7:AS69" si="5">I7/$D7</f>
        <v>6.3685427910562836E-2</v>
      </c>
      <c r="AT7" s="271">
        <f t="shared" ref="AT7:AT69" si="6">J7/$D7</f>
        <v>6.5844255975327684E-2</v>
      </c>
      <c r="AU7" s="271">
        <f t="shared" ref="AU7:AU69" si="7">K7/$D7</f>
        <v>5.3508095605242868E-2</v>
      </c>
      <c r="AV7" s="271">
        <f t="shared" ref="AV7:AV69" si="8">L7/$D7</f>
        <v>3.9013107170393212E-2</v>
      </c>
      <c r="AW7" s="271">
        <f t="shared" ref="AW7:AW69" si="9">M7/$D7</f>
        <v>2.7756360832690823E-2</v>
      </c>
      <c r="AX7" s="271">
        <f t="shared" ref="AX7:AX69" si="10">N7/$D7</f>
        <v>3.2845026985350807E-2</v>
      </c>
      <c r="AY7" s="271">
        <f t="shared" ref="AY7:AY69" si="11">O7/$D7</f>
        <v>2.251349267540478E-2</v>
      </c>
      <c r="AZ7" s="271">
        <f t="shared" ref="AZ7:AZ69" si="12">P7/$D7</f>
        <v>3.130300693909021E-2</v>
      </c>
      <c r="BA7" s="271">
        <f t="shared" ref="BA7:BA69" si="13">Q7/$D7</f>
        <v>1.7424826522744796E-2</v>
      </c>
      <c r="BB7" s="271">
        <f t="shared" ref="BB7:BB69" si="14">R7/$D7</f>
        <v>1.6499614494988435E-2</v>
      </c>
      <c r="BC7" s="271">
        <f t="shared" ref="BC7:BC69" si="15">S7/$D7</f>
        <v>1.5574402467232074E-2</v>
      </c>
      <c r="BD7" s="271">
        <f t="shared" ref="BD7:BD69" si="16">T7/$D7</f>
        <v>1.3569776407093292E-2</v>
      </c>
      <c r="BE7" s="271">
        <f t="shared" ref="BE7:BE69" si="17">U7/$D7</f>
        <v>1.2644564379336932E-2</v>
      </c>
      <c r="BF7" s="271">
        <f t="shared" ref="BF7:BF69" si="18">V7/$D7</f>
        <v>1.125674633770239E-2</v>
      </c>
      <c r="BG7" s="271">
        <f t="shared" ref="BG7:BG69" si="19">W7/$D7</f>
        <v>8.6353122590593686E-3</v>
      </c>
      <c r="BH7" s="271">
        <f t="shared" ref="BH7:BH69" si="20">X7/$D7</f>
        <v>1.2490362374710871E-2</v>
      </c>
      <c r="BI7" s="271">
        <f t="shared" ref="BI7:BI69" si="21">Y7/$D7</f>
        <v>6.630686198920586E-3</v>
      </c>
      <c r="BJ7" s="271">
        <f t="shared" ref="BJ7:BJ69" si="22">Z7/$D7</f>
        <v>1.7270624518118737E-2</v>
      </c>
      <c r="BK7" s="271">
        <f t="shared" ref="BK7:BK69" si="23">AA7/$D7</f>
        <v>5.7054741711642255E-3</v>
      </c>
      <c r="BL7" s="271">
        <f t="shared" ref="BL7:BL69" si="24">AB7/$D7</f>
        <v>5.3970701619121047E-3</v>
      </c>
      <c r="BM7" s="271">
        <f t="shared" ref="BM7:BM69" si="25">AC7/$D7</f>
        <v>8.326908249807247E-3</v>
      </c>
      <c r="BN7" s="271">
        <f t="shared" ref="BN7:BN69" si="26">AD7/$D7</f>
        <v>8.1727062451811879E-3</v>
      </c>
      <c r="BO7" s="271">
        <f t="shared" ref="BO7:BO69" si="27">AE7/$D7</f>
        <v>7.5558982266769464E-3</v>
      </c>
      <c r="BP7" s="271">
        <f t="shared" ref="BP7:BP69" si="28">AF7/$D7</f>
        <v>4.0092521202775636E-3</v>
      </c>
      <c r="BQ7" s="271">
        <f t="shared" ref="BQ7:BQ69" si="29">AG7/$D7</f>
        <v>4.3176561295296843E-3</v>
      </c>
      <c r="BR7" s="271">
        <f t="shared" ref="BR7:BR69" si="30">AH7/$D7</f>
        <v>5.0886661526599848E-3</v>
      </c>
      <c r="BS7" s="271">
        <f t="shared" ref="BS7:BS69" si="31">AI7/$D7</f>
        <v>5.7054741711642255E-3</v>
      </c>
      <c r="BT7" s="271">
        <f t="shared" ref="BT7:BT69" si="32">AJ7/$D7</f>
        <v>4.3947571318427137E-2</v>
      </c>
    </row>
    <row r="8" spans="1:72" x14ac:dyDescent="0.15">
      <c r="B8" s="70"/>
      <c r="C8" s="17" t="s">
        <v>64</v>
      </c>
      <c r="D8" s="9">
        <v>4192</v>
      </c>
      <c r="E8" s="9">
        <v>805</v>
      </c>
      <c r="F8" s="9">
        <v>656</v>
      </c>
      <c r="G8" s="9">
        <v>140</v>
      </c>
      <c r="H8" s="9">
        <v>149</v>
      </c>
      <c r="I8" s="9">
        <v>229</v>
      </c>
      <c r="J8" s="9">
        <v>269</v>
      </c>
      <c r="K8" s="9">
        <v>232</v>
      </c>
      <c r="L8" s="9">
        <v>183</v>
      </c>
      <c r="M8" s="9">
        <v>126</v>
      </c>
      <c r="N8" s="9">
        <v>141</v>
      </c>
      <c r="O8" s="9">
        <v>98</v>
      </c>
      <c r="P8" s="9">
        <v>133</v>
      </c>
      <c r="Q8" s="9">
        <v>69</v>
      </c>
      <c r="R8" s="9">
        <v>79</v>
      </c>
      <c r="S8" s="9">
        <v>76</v>
      </c>
      <c r="T8" s="9">
        <v>57</v>
      </c>
      <c r="U8" s="9">
        <v>61</v>
      </c>
      <c r="V8" s="9">
        <v>47</v>
      </c>
      <c r="W8" s="9">
        <v>43</v>
      </c>
      <c r="X8" s="9">
        <v>49</v>
      </c>
      <c r="Y8" s="9">
        <v>28</v>
      </c>
      <c r="Z8" s="9">
        <v>75</v>
      </c>
      <c r="AA8" s="9">
        <v>21</v>
      </c>
      <c r="AB8" s="9">
        <v>25</v>
      </c>
      <c r="AC8" s="9">
        <v>36</v>
      </c>
      <c r="AD8" s="9">
        <v>35</v>
      </c>
      <c r="AE8" s="9">
        <v>33</v>
      </c>
      <c r="AF8" s="9">
        <v>17</v>
      </c>
      <c r="AG8" s="9">
        <v>21</v>
      </c>
      <c r="AH8" s="9">
        <v>28</v>
      </c>
      <c r="AI8" s="9">
        <v>24</v>
      </c>
      <c r="AJ8" s="9">
        <v>207</v>
      </c>
      <c r="AK8" s="43">
        <v>440</v>
      </c>
      <c r="AL8" s="10">
        <v>788</v>
      </c>
      <c r="AM8" s="10">
        <v>975.3</v>
      </c>
      <c r="AN8" s="10">
        <v>1081.9000000000001</v>
      </c>
      <c r="AO8" s="271">
        <f t="shared" si="1"/>
        <v>0.19203244274809161</v>
      </c>
      <c r="AP8" s="271">
        <f t="shared" si="2"/>
        <v>0.15648854961832062</v>
      </c>
      <c r="AQ8" s="271">
        <f t="shared" si="3"/>
        <v>3.3396946564885496E-2</v>
      </c>
      <c r="AR8" s="271">
        <f t="shared" si="4"/>
        <v>3.5543893129770993E-2</v>
      </c>
      <c r="AS8" s="271">
        <f t="shared" si="5"/>
        <v>5.4627862595419845E-2</v>
      </c>
      <c r="AT8" s="271">
        <f t="shared" si="6"/>
        <v>6.4169847328244281E-2</v>
      </c>
      <c r="AU8" s="271">
        <f t="shared" si="7"/>
        <v>5.5343511450381681E-2</v>
      </c>
      <c r="AV8" s="271">
        <f t="shared" si="8"/>
        <v>4.3654580152671756E-2</v>
      </c>
      <c r="AW8" s="271">
        <f t="shared" si="9"/>
        <v>3.0057251908396948E-2</v>
      </c>
      <c r="AX8" s="271">
        <f t="shared" si="10"/>
        <v>3.3635496183206104E-2</v>
      </c>
      <c r="AY8" s="271">
        <f t="shared" si="11"/>
        <v>2.3377862595419848E-2</v>
      </c>
      <c r="AZ8" s="271">
        <f t="shared" si="12"/>
        <v>3.1727099236641222E-2</v>
      </c>
      <c r="BA8" s="271">
        <f t="shared" si="13"/>
        <v>1.6459923664122137E-2</v>
      </c>
      <c r="BB8" s="271">
        <f t="shared" si="14"/>
        <v>1.8845419847328244E-2</v>
      </c>
      <c r="BC8" s="271">
        <f t="shared" si="15"/>
        <v>1.8129770992366411E-2</v>
      </c>
      <c r="BD8" s="271">
        <f t="shared" si="16"/>
        <v>1.3597328244274809E-2</v>
      </c>
      <c r="BE8" s="271">
        <f t="shared" si="17"/>
        <v>1.4551526717557252E-2</v>
      </c>
      <c r="BF8" s="271">
        <f t="shared" si="18"/>
        <v>1.1211832061068702E-2</v>
      </c>
      <c r="BG8" s="271">
        <f t="shared" si="19"/>
        <v>1.0257633587786259E-2</v>
      </c>
      <c r="BH8" s="271">
        <f t="shared" si="20"/>
        <v>1.1688931297709924E-2</v>
      </c>
      <c r="BI8" s="271">
        <f t="shared" si="21"/>
        <v>6.6793893129770991E-3</v>
      </c>
      <c r="BJ8" s="271">
        <f t="shared" si="22"/>
        <v>1.78912213740458E-2</v>
      </c>
      <c r="BK8" s="271">
        <f t="shared" si="23"/>
        <v>5.0095419847328241E-3</v>
      </c>
      <c r="BL8" s="271">
        <f t="shared" si="24"/>
        <v>5.9637404580152676E-3</v>
      </c>
      <c r="BM8" s="271">
        <f t="shared" si="25"/>
        <v>8.5877862595419852E-3</v>
      </c>
      <c r="BN8" s="271">
        <f t="shared" si="26"/>
        <v>8.3492366412213741E-3</v>
      </c>
      <c r="BO8" s="271">
        <f t="shared" si="27"/>
        <v>7.8721374045801519E-3</v>
      </c>
      <c r="BP8" s="271">
        <f t="shared" si="28"/>
        <v>4.0553435114503815E-3</v>
      </c>
      <c r="BQ8" s="271">
        <f t="shared" si="29"/>
        <v>5.0095419847328241E-3</v>
      </c>
      <c r="BR8" s="271">
        <f t="shared" si="30"/>
        <v>6.6793893129770991E-3</v>
      </c>
      <c r="BS8" s="271">
        <f t="shared" si="31"/>
        <v>5.7251908396946565E-3</v>
      </c>
      <c r="BT8" s="271">
        <f t="shared" si="32"/>
        <v>4.9379770992366415E-2</v>
      </c>
    </row>
    <row r="9" spans="1:72" x14ac:dyDescent="0.15">
      <c r="B9" s="70"/>
      <c r="C9" s="17" t="s">
        <v>65</v>
      </c>
      <c r="D9" s="9">
        <v>1979</v>
      </c>
      <c r="E9" s="9">
        <v>642</v>
      </c>
      <c r="F9" s="9">
        <v>136</v>
      </c>
      <c r="G9" s="9">
        <v>55</v>
      </c>
      <c r="H9" s="9">
        <v>65</v>
      </c>
      <c r="I9" s="9">
        <v>168</v>
      </c>
      <c r="J9" s="9">
        <v>133</v>
      </c>
      <c r="K9" s="9">
        <v>104</v>
      </c>
      <c r="L9" s="9">
        <v>61</v>
      </c>
      <c r="M9" s="9">
        <v>47</v>
      </c>
      <c r="N9" s="9">
        <v>63</v>
      </c>
      <c r="O9" s="9">
        <v>41</v>
      </c>
      <c r="P9" s="9">
        <v>60</v>
      </c>
      <c r="Q9" s="9">
        <v>38</v>
      </c>
      <c r="R9" s="9">
        <v>25</v>
      </c>
      <c r="S9" s="9">
        <v>20</v>
      </c>
      <c r="T9" s="9">
        <v>28</v>
      </c>
      <c r="U9" s="9">
        <v>17</v>
      </c>
      <c r="V9" s="9">
        <v>22</v>
      </c>
      <c r="W9" s="9">
        <v>12</v>
      </c>
      <c r="X9" s="9">
        <v>28</v>
      </c>
      <c r="Y9" s="9">
        <v>14</v>
      </c>
      <c r="Z9" s="9">
        <v>37</v>
      </c>
      <c r="AA9" s="9">
        <v>14</v>
      </c>
      <c r="AB9" s="9">
        <v>8</v>
      </c>
      <c r="AC9" s="9">
        <v>16</v>
      </c>
      <c r="AD9" s="9">
        <v>14</v>
      </c>
      <c r="AE9" s="9">
        <v>15</v>
      </c>
      <c r="AF9" s="9">
        <v>8</v>
      </c>
      <c r="AG9" s="9">
        <v>5</v>
      </c>
      <c r="AH9" s="9">
        <v>5</v>
      </c>
      <c r="AI9" s="9">
        <v>12</v>
      </c>
      <c r="AJ9" s="9">
        <v>66</v>
      </c>
      <c r="AK9" s="43">
        <v>351</v>
      </c>
      <c r="AL9" s="10">
        <v>658.8</v>
      </c>
      <c r="AM9" s="10">
        <v>975.2</v>
      </c>
      <c r="AN9" s="10">
        <v>966.8</v>
      </c>
      <c r="AO9" s="271">
        <f t="shared" si="1"/>
        <v>0.32440626579080345</v>
      </c>
      <c r="AP9" s="271">
        <f t="shared" si="2"/>
        <v>6.8721576553815056E-2</v>
      </c>
      <c r="AQ9" s="271">
        <f t="shared" si="3"/>
        <v>2.7791814047498736E-2</v>
      </c>
      <c r="AR9" s="271">
        <f t="shared" si="4"/>
        <v>3.2844871147043965E-2</v>
      </c>
      <c r="AS9" s="271">
        <f t="shared" si="5"/>
        <v>8.4891359272359773E-2</v>
      </c>
      <c r="AT9" s="271">
        <f t="shared" si="6"/>
        <v>6.7205659423951486E-2</v>
      </c>
      <c r="AU9" s="271">
        <f t="shared" si="7"/>
        <v>5.2551793835270338E-2</v>
      </c>
      <c r="AV9" s="271">
        <f t="shared" si="8"/>
        <v>3.0823648307225872E-2</v>
      </c>
      <c r="AW9" s="271">
        <f t="shared" si="9"/>
        <v>2.3749368367862556E-2</v>
      </c>
      <c r="AX9" s="271">
        <f t="shared" si="10"/>
        <v>3.1834259727134918E-2</v>
      </c>
      <c r="AY9" s="271">
        <f t="shared" si="11"/>
        <v>2.0717534108135423E-2</v>
      </c>
      <c r="AZ9" s="271">
        <f t="shared" si="12"/>
        <v>3.0318342597271349E-2</v>
      </c>
      <c r="BA9" s="271">
        <f t="shared" si="13"/>
        <v>1.9201616978271854E-2</v>
      </c>
      <c r="BB9" s="271">
        <f t="shared" si="14"/>
        <v>1.2632642748863061E-2</v>
      </c>
      <c r="BC9" s="271">
        <f t="shared" si="15"/>
        <v>1.010611419909045E-2</v>
      </c>
      <c r="BD9" s="271">
        <f t="shared" si="16"/>
        <v>1.4148559878726629E-2</v>
      </c>
      <c r="BE9" s="271">
        <f t="shared" si="17"/>
        <v>8.590197069226882E-3</v>
      </c>
      <c r="BF9" s="271">
        <f t="shared" si="18"/>
        <v>1.1116725618999495E-2</v>
      </c>
      <c r="BG9" s="271">
        <f t="shared" si="19"/>
        <v>6.0636685194542699E-3</v>
      </c>
      <c r="BH9" s="271">
        <f t="shared" si="20"/>
        <v>1.4148559878726629E-2</v>
      </c>
      <c r="BI9" s="271">
        <f t="shared" si="21"/>
        <v>7.0742799393633147E-3</v>
      </c>
      <c r="BJ9" s="271">
        <f t="shared" si="22"/>
        <v>1.869631126831733E-2</v>
      </c>
      <c r="BK9" s="271">
        <f t="shared" si="23"/>
        <v>7.0742799393633147E-3</v>
      </c>
      <c r="BL9" s="271">
        <f t="shared" si="24"/>
        <v>4.0424456796361802E-3</v>
      </c>
      <c r="BM9" s="271">
        <f t="shared" si="25"/>
        <v>8.0848913592723604E-3</v>
      </c>
      <c r="BN9" s="271">
        <f t="shared" si="26"/>
        <v>7.0742799393633147E-3</v>
      </c>
      <c r="BO9" s="271">
        <f t="shared" si="27"/>
        <v>7.5795856493178371E-3</v>
      </c>
      <c r="BP9" s="271">
        <f t="shared" si="28"/>
        <v>4.0424456796361802E-3</v>
      </c>
      <c r="BQ9" s="271">
        <f t="shared" si="29"/>
        <v>2.5265285497726125E-3</v>
      </c>
      <c r="BR9" s="271">
        <f t="shared" si="30"/>
        <v>2.5265285497726125E-3</v>
      </c>
      <c r="BS9" s="271">
        <f t="shared" si="31"/>
        <v>6.0636685194542699E-3</v>
      </c>
      <c r="BT9" s="271">
        <f t="shared" si="32"/>
        <v>3.3350176856998481E-2</v>
      </c>
    </row>
    <row r="10" spans="1:72" x14ac:dyDescent="0.15">
      <c r="B10" s="70"/>
      <c r="C10" s="17" t="s">
        <v>66</v>
      </c>
      <c r="D10" s="9">
        <v>314</v>
      </c>
      <c r="E10" s="9">
        <v>98</v>
      </c>
      <c r="F10" s="9">
        <v>39</v>
      </c>
      <c r="G10" s="9">
        <v>10</v>
      </c>
      <c r="H10" s="9">
        <v>15</v>
      </c>
      <c r="I10" s="9">
        <v>16</v>
      </c>
      <c r="J10" s="9">
        <v>25</v>
      </c>
      <c r="K10" s="9">
        <v>11</v>
      </c>
      <c r="L10" s="9">
        <v>9</v>
      </c>
      <c r="M10" s="9">
        <v>7</v>
      </c>
      <c r="N10" s="9">
        <v>9</v>
      </c>
      <c r="O10" s="9">
        <v>7</v>
      </c>
      <c r="P10" s="9">
        <v>10</v>
      </c>
      <c r="Q10" s="9">
        <v>6</v>
      </c>
      <c r="R10" s="9">
        <v>3</v>
      </c>
      <c r="S10" s="9">
        <v>5</v>
      </c>
      <c r="T10" s="9">
        <v>3</v>
      </c>
      <c r="U10" s="9">
        <v>4</v>
      </c>
      <c r="V10" s="9">
        <v>4</v>
      </c>
      <c r="W10" s="9">
        <v>1</v>
      </c>
      <c r="X10" s="9">
        <v>4</v>
      </c>
      <c r="Y10" s="9">
        <v>1</v>
      </c>
      <c r="Z10" s="9">
        <v>0</v>
      </c>
      <c r="AA10" s="9">
        <v>2</v>
      </c>
      <c r="AB10" s="9">
        <v>2</v>
      </c>
      <c r="AC10" s="9">
        <v>2</v>
      </c>
      <c r="AD10" s="9">
        <v>4</v>
      </c>
      <c r="AE10" s="9">
        <v>1</v>
      </c>
      <c r="AF10" s="9">
        <v>1</v>
      </c>
      <c r="AG10" s="9">
        <v>2</v>
      </c>
      <c r="AH10" s="9">
        <v>0</v>
      </c>
      <c r="AI10" s="9">
        <v>1</v>
      </c>
      <c r="AJ10" s="9">
        <v>12</v>
      </c>
      <c r="AK10" s="43">
        <v>267.5</v>
      </c>
      <c r="AL10" s="10">
        <v>601.70000000000005</v>
      </c>
      <c r="AM10" s="10">
        <v>874.7</v>
      </c>
      <c r="AN10" s="10">
        <v>954.2</v>
      </c>
      <c r="AO10" s="271">
        <f t="shared" si="1"/>
        <v>0.31210191082802546</v>
      </c>
      <c r="AP10" s="271">
        <f t="shared" si="2"/>
        <v>0.12420382165605096</v>
      </c>
      <c r="AQ10" s="271">
        <f t="shared" si="3"/>
        <v>3.1847133757961783E-2</v>
      </c>
      <c r="AR10" s="271">
        <f t="shared" si="4"/>
        <v>4.7770700636942678E-2</v>
      </c>
      <c r="AS10" s="271">
        <f t="shared" si="5"/>
        <v>5.0955414012738856E-2</v>
      </c>
      <c r="AT10" s="271">
        <f t="shared" si="6"/>
        <v>7.9617834394904455E-2</v>
      </c>
      <c r="AU10" s="271">
        <f t="shared" si="7"/>
        <v>3.5031847133757961E-2</v>
      </c>
      <c r="AV10" s="271">
        <f t="shared" si="8"/>
        <v>2.8662420382165606E-2</v>
      </c>
      <c r="AW10" s="271">
        <f t="shared" si="9"/>
        <v>2.2292993630573247E-2</v>
      </c>
      <c r="AX10" s="271">
        <f t="shared" si="10"/>
        <v>2.8662420382165606E-2</v>
      </c>
      <c r="AY10" s="271">
        <f t="shared" si="11"/>
        <v>2.2292993630573247E-2</v>
      </c>
      <c r="AZ10" s="271">
        <f t="shared" si="12"/>
        <v>3.1847133757961783E-2</v>
      </c>
      <c r="BA10" s="271">
        <f t="shared" si="13"/>
        <v>1.9108280254777069E-2</v>
      </c>
      <c r="BB10" s="271">
        <f t="shared" si="14"/>
        <v>9.5541401273885346E-3</v>
      </c>
      <c r="BC10" s="271">
        <f t="shared" si="15"/>
        <v>1.5923566878980892E-2</v>
      </c>
      <c r="BD10" s="271">
        <f t="shared" si="16"/>
        <v>9.5541401273885346E-3</v>
      </c>
      <c r="BE10" s="271">
        <f t="shared" si="17"/>
        <v>1.2738853503184714E-2</v>
      </c>
      <c r="BF10" s="271">
        <f t="shared" si="18"/>
        <v>1.2738853503184714E-2</v>
      </c>
      <c r="BG10" s="271">
        <f t="shared" si="19"/>
        <v>3.1847133757961785E-3</v>
      </c>
      <c r="BH10" s="271">
        <f t="shared" si="20"/>
        <v>1.2738853503184714E-2</v>
      </c>
      <c r="BI10" s="271">
        <f t="shared" si="21"/>
        <v>3.1847133757961785E-3</v>
      </c>
      <c r="BJ10" s="271">
        <f t="shared" si="22"/>
        <v>0</v>
      </c>
      <c r="BK10" s="271">
        <f t="shared" si="23"/>
        <v>6.369426751592357E-3</v>
      </c>
      <c r="BL10" s="271">
        <f t="shared" si="24"/>
        <v>6.369426751592357E-3</v>
      </c>
      <c r="BM10" s="271">
        <f t="shared" si="25"/>
        <v>6.369426751592357E-3</v>
      </c>
      <c r="BN10" s="271">
        <f t="shared" si="26"/>
        <v>1.2738853503184714E-2</v>
      </c>
      <c r="BO10" s="271">
        <f t="shared" si="27"/>
        <v>3.1847133757961785E-3</v>
      </c>
      <c r="BP10" s="271">
        <f t="shared" si="28"/>
        <v>3.1847133757961785E-3</v>
      </c>
      <c r="BQ10" s="271">
        <f t="shared" si="29"/>
        <v>6.369426751592357E-3</v>
      </c>
      <c r="BR10" s="271">
        <f t="shared" si="30"/>
        <v>0</v>
      </c>
      <c r="BS10" s="271">
        <f t="shared" si="31"/>
        <v>3.1847133757961785E-3</v>
      </c>
      <c r="BT10" s="271">
        <f t="shared" si="32"/>
        <v>3.8216560509554139E-2</v>
      </c>
    </row>
    <row r="11" spans="1:72" x14ac:dyDescent="0.15">
      <c r="B11" s="330" t="s">
        <v>5</v>
      </c>
      <c r="C11" s="329"/>
      <c r="D11" s="6">
        <v>1364</v>
      </c>
      <c r="E11" s="6">
        <v>257</v>
      </c>
      <c r="F11" s="6">
        <v>135</v>
      </c>
      <c r="G11" s="6">
        <v>43</v>
      </c>
      <c r="H11" s="6">
        <v>141</v>
      </c>
      <c r="I11" s="6">
        <v>195</v>
      </c>
      <c r="J11" s="6">
        <v>102</v>
      </c>
      <c r="K11" s="6">
        <v>56</v>
      </c>
      <c r="L11" s="6">
        <v>43</v>
      </c>
      <c r="M11" s="6">
        <v>35</v>
      </c>
      <c r="N11" s="6">
        <v>47</v>
      </c>
      <c r="O11" s="6">
        <v>32</v>
      </c>
      <c r="P11" s="6">
        <v>39</v>
      </c>
      <c r="Q11" s="6">
        <v>19</v>
      </c>
      <c r="R11" s="6">
        <v>29</v>
      </c>
      <c r="S11" s="6">
        <v>24</v>
      </c>
      <c r="T11" s="6">
        <v>21</v>
      </c>
      <c r="U11" s="6">
        <v>16</v>
      </c>
      <c r="V11" s="6">
        <v>15</v>
      </c>
      <c r="W11" s="6">
        <v>10</v>
      </c>
      <c r="X11" s="6">
        <v>9</v>
      </c>
      <c r="Y11" s="6">
        <v>16</v>
      </c>
      <c r="Z11" s="6">
        <v>14</v>
      </c>
      <c r="AA11" s="6">
        <v>3</v>
      </c>
      <c r="AB11" s="6">
        <v>7</v>
      </c>
      <c r="AC11" s="6">
        <v>8</v>
      </c>
      <c r="AD11" s="6">
        <v>4</v>
      </c>
      <c r="AE11" s="6">
        <v>10</v>
      </c>
      <c r="AF11" s="6">
        <v>8</v>
      </c>
      <c r="AG11" s="6">
        <v>2</v>
      </c>
      <c r="AH11" s="6">
        <v>1</v>
      </c>
      <c r="AI11" s="6">
        <v>3</v>
      </c>
      <c r="AJ11" s="6">
        <v>20</v>
      </c>
      <c r="AK11" s="48">
        <v>357.5</v>
      </c>
      <c r="AL11" s="8">
        <v>592.79999999999995</v>
      </c>
      <c r="AM11" s="8">
        <v>730.4</v>
      </c>
      <c r="AN11" s="8">
        <v>766.7</v>
      </c>
      <c r="AO11" s="271">
        <f t="shared" si="1"/>
        <v>0.18841642228739003</v>
      </c>
      <c r="AP11" s="271">
        <f t="shared" si="2"/>
        <v>9.8973607038123163E-2</v>
      </c>
      <c r="AQ11" s="271">
        <f t="shared" si="3"/>
        <v>3.1524926686217009E-2</v>
      </c>
      <c r="AR11" s="271">
        <f t="shared" si="4"/>
        <v>0.10337243401759531</v>
      </c>
      <c r="AS11" s="271">
        <f t="shared" si="5"/>
        <v>0.14296187683284459</v>
      </c>
      <c r="AT11" s="271">
        <f t="shared" si="6"/>
        <v>7.4780058651026396E-2</v>
      </c>
      <c r="AU11" s="271">
        <f t="shared" si="7"/>
        <v>4.1055718475073312E-2</v>
      </c>
      <c r="AV11" s="271">
        <f t="shared" si="8"/>
        <v>3.1524926686217009E-2</v>
      </c>
      <c r="AW11" s="271">
        <f t="shared" si="9"/>
        <v>2.5659824046920823E-2</v>
      </c>
      <c r="AX11" s="271">
        <f t="shared" si="10"/>
        <v>3.44574780058651E-2</v>
      </c>
      <c r="AY11" s="271">
        <f t="shared" si="11"/>
        <v>2.3460410557184751E-2</v>
      </c>
      <c r="AZ11" s="271">
        <f t="shared" si="12"/>
        <v>2.8592375366568914E-2</v>
      </c>
      <c r="BA11" s="271">
        <f t="shared" si="13"/>
        <v>1.3929618768328446E-2</v>
      </c>
      <c r="BB11" s="271">
        <f t="shared" si="14"/>
        <v>2.1260997067448679E-2</v>
      </c>
      <c r="BC11" s="271">
        <f t="shared" si="15"/>
        <v>1.7595307917888565E-2</v>
      </c>
      <c r="BD11" s="271">
        <f t="shared" si="16"/>
        <v>1.5395894428152493E-2</v>
      </c>
      <c r="BE11" s="271">
        <f t="shared" si="17"/>
        <v>1.1730205278592375E-2</v>
      </c>
      <c r="BF11" s="271">
        <f t="shared" si="18"/>
        <v>1.0997067448680353E-2</v>
      </c>
      <c r="BG11" s="271">
        <f t="shared" si="19"/>
        <v>7.331378299120235E-3</v>
      </c>
      <c r="BH11" s="271">
        <f t="shared" si="20"/>
        <v>6.5982404692082114E-3</v>
      </c>
      <c r="BI11" s="271">
        <f t="shared" si="21"/>
        <v>1.1730205278592375E-2</v>
      </c>
      <c r="BJ11" s="271">
        <f t="shared" si="22"/>
        <v>1.0263929618768328E-2</v>
      </c>
      <c r="BK11" s="271">
        <f t="shared" si="23"/>
        <v>2.1994134897360706E-3</v>
      </c>
      <c r="BL11" s="271">
        <f t="shared" si="24"/>
        <v>5.131964809384164E-3</v>
      </c>
      <c r="BM11" s="271">
        <f t="shared" si="25"/>
        <v>5.8651026392961877E-3</v>
      </c>
      <c r="BN11" s="271">
        <f t="shared" si="26"/>
        <v>2.9325513196480938E-3</v>
      </c>
      <c r="BO11" s="271">
        <f t="shared" si="27"/>
        <v>7.331378299120235E-3</v>
      </c>
      <c r="BP11" s="271">
        <f t="shared" si="28"/>
        <v>5.8651026392961877E-3</v>
      </c>
      <c r="BQ11" s="271">
        <f t="shared" si="29"/>
        <v>1.4662756598240469E-3</v>
      </c>
      <c r="BR11" s="271">
        <f t="shared" si="30"/>
        <v>7.3313782991202346E-4</v>
      </c>
      <c r="BS11" s="271">
        <f t="shared" si="31"/>
        <v>2.1994134897360706E-3</v>
      </c>
      <c r="BT11" s="271">
        <f t="shared" si="32"/>
        <v>1.466275659824047E-2</v>
      </c>
    </row>
    <row r="12" spans="1:72" ht="12" customHeight="1" x14ac:dyDescent="0.15">
      <c r="B12" s="331" t="s">
        <v>75</v>
      </c>
      <c r="C12" s="287"/>
      <c r="D12" s="5">
        <v>61</v>
      </c>
      <c r="E12" s="5">
        <v>8</v>
      </c>
      <c r="F12" s="5">
        <v>3</v>
      </c>
      <c r="G12" s="5">
        <v>0</v>
      </c>
      <c r="H12" s="5">
        <v>6</v>
      </c>
      <c r="I12" s="5">
        <v>9</v>
      </c>
      <c r="J12" s="5">
        <v>6</v>
      </c>
      <c r="K12" s="5">
        <v>2</v>
      </c>
      <c r="L12" s="5">
        <v>3</v>
      </c>
      <c r="M12" s="5">
        <v>2</v>
      </c>
      <c r="N12" s="5">
        <v>3</v>
      </c>
      <c r="O12" s="5">
        <v>4</v>
      </c>
      <c r="P12" s="5">
        <v>3</v>
      </c>
      <c r="Q12" s="5">
        <v>1</v>
      </c>
      <c r="R12" s="5">
        <v>0</v>
      </c>
      <c r="S12" s="5">
        <v>3</v>
      </c>
      <c r="T12" s="5">
        <v>2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1</v>
      </c>
      <c r="AD12" s="5">
        <v>0</v>
      </c>
      <c r="AE12" s="5">
        <v>0</v>
      </c>
      <c r="AF12" s="5">
        <v>1</v>
      </c>
      <c r="AG12" s="5">
        <v>0</v>
      </c>
      <c r="AH12" s="5">
        <v>0</v>
      </c>
      <c r="AI12" s="5">
        <v>1</v>
      </c>
      <c r="AJ12" s="5">
        <v>1</v>
      </c>
      <c r="AK12" s="43">
        <v>474</v>
      </c>
      <c r="AL12" s="7">
        <v>718.1</v>
      </c>
      <c r="AM12" s="7">
        <v>826.5</v>
      </c>
      <c r="AN12" s="7">
        <v>703</v>
      </c>
      <c r="AO12" s="271">
        <f t="shared" si="1"/>
        <v>0.13114754098360656</v>
      </c>
      <c r="AP12" s="271">
        <f t="shared" si="2"/>
        <v>4.9180327868852458E-2</v>
      </c>
      <c r="AQ12" s="271">
        <f t="shared" si="3"/>
        <v>0</v>
      </c>
      <c r="AR12" s="271">
        <f t="shared" si="4"/>
        <v>9.8360655737704916E-2</v>
      </c>
      <c r="AS12" s="271">
        <f t="shared" si="5"/>
        <v>0.14754098360655737</v>
      </c>
      <c r="AT12" s="271">
        <f t="shared" si="6"/>
        <v>9.8360655737704916E-2</v>
      </c>
      <c r="AU12" s="271">
        <f t="shared" si="7"/>
        <v>3.2786885245901641E-2</v>
      </c>
      <c r="AV12" s="271">
        <f t="shared" si="8"/>
        <v>4.9180327868852458E-2</v>
      </c>
      <c r="AW12" s="271">
        <f t="shared" si="9"/>
        <v>3.2786885245901641E-2</v>
      </c>
      <c r="AX12" s="271">
        <f t="shared" si="10"/>
        <v>4.9180327868852458E-2</v>
      </c>
      <c r="AY12" s="271">
        <f t="shared" si="11"/>
        <v>6.5573770491803282E-2</v>
      </c>
      <c r="AZ12" s="271">
        <f t="shared" si="12"/>
        <v>4.9180327868852458E-2</v>
      </c>
      <c r="BA12" s="271">
        <f t="shared" si="13"/>
        <v>1.6393442622950821E-2</v>
      </c>
      <c r="BB12" s="271">
        <f t="shared" si="14"/>
        <v>0</v>
      </c>
      <c r="BC12" s="271">
        <f t="shared" si="15"/>
        <v>4.9180327868852458E-2</v>
      </c>
      <c r="BD12" s="271">
        <f t="shared" si="16"/>
        <v>3.2786885245901641E-2</v>
      </c>
      <c r="BE12" s="271">
        <f t="shared" si="17"/>
        <v>0</v>
      </c>
      <c r="BF12" s="271">
        <f t="shared" si="18"/>
        <v>0</v>
      </c>
      <c r="BG12" s="271">
        <f t="shared" si="19"/>
        <v>1.6393442622950821E-2</v>
      </c>
      <c r="BH12" s="271">
        <f t="shared" si="20"/>
        <v>0</v>
      </c>
      <c r="BI12" s="271">
        <f t="shared" si="21"/>
        <v>0</v>
      </c>
      <c r="BJ12" s="271">
        <f t="shared" si="22"/>
        <v>1.6393442622950821E-2</v>
      </c>
      <c r="BK12" s="271">
        <f t="shared" si="23"/>
        <v>0</v>
      </c>
      <c r="BL12" s="271">
        <f t="shared" si="24"/>
        <v>0</v>
      </c>
      <c r="BM12" s="271">
        <f t="shared" si="25"/>
        <v>1.6393442622950821E-2</v>
      </c>
      <c r="BN12" s="271">
        <f t="shared" si="26"/>
        <v>0</v>
      </c>
      <c r="BO12" s="271">
        <f t="shared" si="27"/>
        <v>0</v>
      </c>
      <c r="BP12" s="271">
        <f t="shared" si="28"/>
        <v>1.6393442622950821E-2</v>
      </c>
      <c r="BQ12" s="271">
        <f t="shared" si="29"/>
        <v>0</v>
      </c>
      <c r="BR12" s="271">
        <f t="shared" si="30"/>
        <v>0</v>
      </c>
      <c r="BS12" s="271">
        <f t="shared" si="31"/>
        <v>1.6393442622950821E-2</v>
      </c>
      <c r="BT12" s="271">
        <f t="shared" si="32"/>
        <v>1.6393442622950821E-2</v>
      </c>
    </row>
    <row r="13" spans="1:72" ht="12" customHeight="1" x14ac:dyDescent="0.15">
      <c r="B13" s="331" t="s">
        <v>76</v>
      </c>
      <c r="C13" s="287"/>
      <c r="D13" s="5">
        <v>124</v>
      </c>
      <c r="E13" s="5">
        <v>20</v>
      </c>
      <c r="F13" s="5">
        <v>15</v>
      </c>
      <c r="G13" s="5">
        <v>3</v>
      </c>
      <c r="H13" s="5">
        <v>2</v>
      </c>
      <c r="I13" s="5">
        <v>17</v>
      </c>
      <c r="J13" s="5">
        <v>15</v>
      </c>
      <c r="K13" s="5">
        <v>6</v>
      </c>
      <c r="L13" s="5">
        <v>5</v>
      </c>
      <c r="M13" s="5">
        <v>4</v>
      </c>
      <c r="N13" s="5">
        <v>4</v>
      </c>
      <c r="O13" s="5">
        <v>5</v>
      </c>
      <c r="P13" s="5">
        <v>5</v>
      </c>
      <c r="Q13" s="5">
        <v>1</v>
      </c>
      <c r="R13" s="5">
        <v>3</v>
      </c>
      <c r="S13" s="5">
        <v>3</v>
      </c>
      <c r="T13" s="5">
        <v>0</v>
      </c>
      <c r="U13" s="5">
        <v>1</v>
      </c>
      <c r="V13" s="5">
        <v>1</v>
      </c>
      <c r="W13" s="5">
        <v>1</v>
      </c>
      <c r="X13" s="5">
        <v>1</v>
      </c>
      <c r="Y13" s="5">
        <v>0</v>
      </c>
      <c r="Z13" s="5">
        <v>2</v>
      </c>
      <c r="AA13" s="5">
        <v>0</v>
      </c>
      <c r="AB13" s="5">
        <v>2</v>
      </c>
      <c r="AC13" s="5">
        <v>1</v>
      </c>
      <c r="AD13" s="5">
        <v>1</v>
      </c>
      <c r="AE13" s="5">
        <v>2</v>
      </c>
      <c r="AF13" s="5">
        <v>1</v>
      </c>
      <c r="AG13" s="5">
        <v>1</v>
      </c>
      <c r="AH13" s="5">
        <v>0</v>
      </c>
      <c r="AI13" s="5">
        <v>0</v>
      </c>
      <c r="AJ13" s="5">
        <v>2</v>
      </c>
      <c r="AK13" s="43">
        <v>430</v>
      </c>
      <c r="AL13" s="7">
        <v>679.5</v>
      </c>
      <c r="AM13" s="7">
        <v>810.1</v>
      </c>
      <c r="AN13" s="7">
        <v>832.9</v>
      </c>
      <c r="AO13" s="271">
        <f t="shared" si="1"/>
        <v>0.16129032258064516</v>
      </c>
      <c r="AP13" s="271">
        <f t="shared" si="2"/>
        <v>0.12096774193548387</v>
      </c>
      <c r="AQ13" s="271">
        <f t="shared" si="3"/>
        <v>2.4193548387096774E-2</v>
      </c>
      <c r="AR13" s="271">
        <f t="shared" si="4"/>
        <v>1.6129032258064516E-2</v>
      </c>
      <c r="AS13" s="271">
        <f t="shared" si="5"/>
        <v>0.13709677419354838</v>
      </c>
      <c r="AT13" s="271">
        <f t="shared" si="6"/>
        <v>0.12096774193548387</v>
      </c>
      <c r="AU13" s="271">
        <f t="shared" si="7"/>
        <v>4.8387096774193547E-2</v>
      </c>
      <c r="AV13" s="271">
        <f t="shared" si="8"/>
        <v>4.0322580645161289E-2</v>
      </c>
      <c r="AW13" s="271">
        <f t="shared" si="9"/>
        <v>3.2258064516129031E-2</v>
      </c>
      <c r="AX13" s="271">
        <f t="shared" si="10"/>
        <v>3.2258064516129031E-2</v>
      </c>
      <c r="AY13" s="271">
        <f t="shared" si="11"/>
        <v>4.0322580645161289E-2</v>
      </c>
      <c r="AZ13" s="271">
        <f t="shared" si="12"/>
        <v>4.0322580645161289E-2</v>
      </c>
      <c r="BA13" s="271">
        <f t="shared" si="13"/>
        <v>8.0645161290322578E-3</v>
      </c>
      <c r="BB13" s="271">
        <f t="shared" si="14"/>
        <v>2.4193548387096774E-2</v>
      </c>
      <c r="BC13" s="271">
        <f t="shared" si="15"/>
        <v>2.4193548387096774E-2</v>
      </c>
      <c r="BD13" s="271">
        <f t="shared" si="16"/>
        <v>0</v>
      </c>
      <c r="BE13" s="271">
        <f t="shared" si="17"/>
        <v>8.0645161290322578E-3</v>
      </c>
      <c r="BF13" s="271">
        <f t="shared" si="18"/>
        <v>8.0645161290322578E-3</v>
      </c>
      <c r="BG13" s="271">
        <f t="shared" si="19"/>
        <v>8.0645161290322578E-3</v>
      </c>
      <c r="BH13" s="271">
        <f t="shared" si="20"/>
        <v>8.0645161290322578E-3</v>
      </c>
      <c r="BI13" s="271">
        <f t="shared" si="21"/>
        <v>0</v>
      </c>
      <c r="BJ13" s="271">
        <f t="shared" si="22"/>
        <v>1.6129032258064516E-2</v>
      </c>
      <c r="BK13" s="271">
        <f t="shared" si="23"/>
        <v>0</v>
      </c>
      <c r="BL13" s="271">
        <f t="shared" si="24"/>
        <v>1.6129032258064516E-2</v>
      </c>
      <c r="BM13" s="271">
        <f t="shared" si="25"/>
        <v>8.0645161290322578E-3</v>
      </c>
      <c r="BN13" s="271">
        <f t="shared" si="26"/>
        <v>8.0645161290322578E-3</v>
      </c>
      <c r="BO13" s="271">
        <f t="shared" si="27"/>
        <v>1.6129032258064516E-2</v>
      </c>
      <c r="BP13" s="271">
        <f t="shared" si="28"/>
        <v>8.0645161290322578E-3</v>
      </c>
      <c r="BQ13" s="271">
        <f t="shared" si="29"/>
        <v>8.0645161290322578E-3</v>
      </c>
      <c r="BR13" s="271">
        <f t="shared" si="30"/>
        <v>0</v>
      </c>
      <c r="BS13" s="271">
        <f t="shared" si="31"/>
        <v>0</v>
      </c>
      <c r="BT13" s="271">
        <f t="shared" si="32"/>
        <v>1.6129032258064516E-2</v>
      </c>
    </row>
    <row r="14" spans="1:72" ht="12" customHeight="1" x14ac:dyDescent="0.15">
      <c r="B14" s="331" t="s">
        <v>77</v>
      </c>
      <c r="C14" s="287"/>
      <c r="D14" s="5">
        <v>68</v>
      </c>
      <c r="E14" s="5">
        <v>10</v>
      </c>
      <c r="F14" s="5">
        <v>4</v>
      </c>
      <c r="G14" s="5">
        <v>3</v>
      </c>
      <c r="H14" s="5">
        <v>4</v>
      </c>
      <c r="I14" s="5">
        <v>18</v>
      </c>
      <c r="J14" s="5">
        <v>5</v>
      </c>
      <c r="K14" s="5">
        <v>1</v>
      </c>
      <c r="L14" s="5">
        <v>2</v>
      </c>
      <c r="M14" s="5">
        <v>0</v>
      </c>
      <c r="N14" s="5">
        <v>2</v>
      </c>
      <c r="O14" s="5">
        <v>2</v>
      </c>
      <c r="P14" s="5">
        <v>0</v>
      </c>
      <c r="Q14" s="5">
        <v>1</v>
      </c>
      <c r="R14" s="5">
        <v>3</v>
      </c>
      <c r="S14" s="5">
        <v>4</v>
      </c>
      <c r="T14" s="5">
        <v>0</v>
      </c>
      <c r="U14" s="5">
        <v>2</v>
      </c>
      <c r="V14" s="5">
        <v>0</v>
      </c>
      <c r="W14" s="5">
        <v>1</v>
      </c>
      <c r="X14" s="5">
        <v>0</v>
      </c>
      <c r="Y14" s="5">
        <v>2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5">
        <v>0</v>
      </c>
      <c r="AH14" s="5">
        <v>0</v>
      </c>
      <c r="AI14" s="5">
        <v>1</v>
      </c>
      <c r="AJ14" s="5">
        <v>1</v>
      </c>
      <c r="AK14" s="43">
        <v>360.5</v>
      </c>
      <c r="AL14" s="7">
        <v>677.6</v>
      </c>
      <c r="AM14" s="7">
        <v>794.4</v>
      </c>
      <c r="AN14" s="7">
        <v>779.3</v>
      </c>
      <c r="AO14" s="271">
        <f t="shared" si="1"/>
        <v>0.14705882352941177</v>
      </c>
      <c r="AP14" s="271">
        <f t="shared" si="2"/>
        <v>5.8823529411764705E-2</v>
      </c>
      <c r="AQ14" s="271">
        <f t="shared" si="3"/>
        <v>4.4117647058823532E-2</v>
      </c>
      <c r="AR14" s="271">
        <f t="shared" si="4"/>
        <v>5.8823529411764705E-2</v>
      </c>
      <c r="AS14" s="271">
        <f t="shared" si="5"/>
        <v>0.26470588235294118</v>
      </c>
      <c r="AT14" s="271">
        <f t="shared" si="6"/>
        <v>7.3529411764705885E-2</v>
      </c>
      <c r="AU14" s="271">
        <f t="shared" si="7"/>
        <v>1.4705882352941176E-2</v>
      </c>
      <c r="AV14" s="271">
        <f t="shared" si="8"/>
        <v>2.9411764705882353E-2</v>
      </c>
      <c r="AW14" s="271">
        <f t="shared" si="9"/>
        <v>0</v>
      </c>
      <c r="AX14" s="271">
        <f t="shared" si="10"/>
        <v>2.9411764705882353E-2</v>
      </c>
      <c r="AY14" s="271">
        <f t="shared" si="11"/>
        <v>2.9411764705882353E-2</v>
      </c>
      <c r="AZ14" s="271">
        <f t="shared" si="12"/>
        <v>0</v>
      </c>
      <c r="BA14" s="271">
        <f t="shared" si="13"/>
        <v>1.4705882352941176E-2</v>
      </c>
      <c r="BB14" s="271">
        <f t="shared" si="14"/>
        <v>4.4117647058823532E-2</v>
      </c>
      <c r="BC14" s="271">
        <f t="shared" si="15"/>
        <v>5.8823529411764705E-2</v>
      </c>
      <c r="BD14" s="271">
        <f t="shared" si="16"/>
        <v>0</v>
      </c>
      <c r="BE14" s="271">
        <f t="shared" si="17"/>
        <v>2.9411764705882353E-2</v>
      </c>
      <c r="BF14" s="271">
        <f t="shared" si="18"/>
        <v>0</v>
      </c>
      <c r="BG14" s="271">
        <f t="shared" si="19"/>
        <v>1.4705882352941176E-2</v>
      </c>
      <c r="BH14" s="271">
        <f t="shared" si="20"/>
        <v>0</v>
      </c>
      <c r="BI14" s="271">
        <f t="shared" si="21"/>
        <v>2.9411764705882353E-2</v>
      </c>
      <c r="BJ14" s="271">
        <f t="shared" si="22"/>
        <v>0</v>
      </c>
      <c r="BK14" s="271">
        <f t="shared" si="23"/>
        <v>0</v>
      </c>
      <c r="BL14" s="271">
        <f t="shared" si="24"/>
        <v>0</v>
      </c>
      <c r="BM14" s="271">
        <f t="shared" si="25"/>
        <v>0</v>
      </c>
      <c r="BN14" s="271">
        <f t="shared" si="26"/>
        <v>0</v>
      </c>
      <c r="BO14" s="271">
        <f t="shared" si="27"/>
        <v>1.4705882352941176E-2</v>
      </c>
      <c r="BP14" s="271">
        <f t="shared" si="28"/>
        <v>1.4705882352941176E-2</v>
      </c>
      <c r="BQ14" s="271">
        <f t="shared" si="29"/>
        <v>0</v>
      </c>
      <c r="BR14" s="271">
        <f t="shared" si="30"/>
        <v>0</v>
      </c>
      <c r="BS14" s="271">
        <f t="shared" si="31"/>
        <v>1.4705882352941176E-2</v>
      </c>
      <c r="BT14" s="271">
        <f t="shared" si="32"/>
        <v>1.4705882352941176E-2</v>
      </c>
    </row>
    <row r="15" spans="1:72" ht="12" customHeight="1" x14ac:dyDescent="0.15">
      <c r="B15" s="331" t="s">
        <v>78</v>
      </c>
      <c r="C15" s="287"/>
      <c r="D15" s="5">
        <v>4276</v>
      </c>
      <c r="E15" s="5">
        <v>822</v>
      </c>
      <c r="F15" s="5">
        <v>684</v>
      </c>
      <c r="G15" s="5">
        <v>144</v>
      </c>
      <c r="H15" s="5">
        <v>153</v>
      </c>
      <c r="I15" s="5">
        <v>236</v>
      </c>
      <c r="J15" s="5">
        <v>271</v>
      </c>
      <c r="K15" s="5">
        <v>233</v>
      </c>
      <c r="L15" s="5">
        <v>185</v>
      </c>
      <c r="M15" s="5">
        <v>126</v>
      </c>
      <c r="N15" s="5">
        <v>142</v>
      </c>
      <c r="O15" s="5">
        <v>99</v>
      </c>
      <c r="P15" s="5">
        <v>135</v>
      </c>
      <c r="Q15" s="5">
        <v>70</v>
      </c>
      <c r="R15" s="5">
        <v>80</v>
      </c>
      <c r="S15" s="5">
        <v>77</v>
      </c>
      <c r="T15" s="5">
        <v>59</v>
      </c>
      <c r="U15" s="5">
        <v>62</v>
      </c>
      <c r="V15" s="5">
        <v>47</v>
      </c>
      <c r="W15" s="5">
        <v>43</v>
      </c>
      <c r="X15" s="5">
        <v>50</v>
      </c>
      <c r="Y15" s="5">
        <v>29</v>
      </c>
      <c r="Z15" s="5">
        <v>76</v>
      </c>
      <c r="AA15" s="5">
        <v>22</v>
      </c>
      <c r="AB15" s="5">
        <v>26</v>
      </c>
      <c r="AC15" s="5">
        <v>36</v>
      </c>
      <c r="AD15" s="5">
        <v>36</v>
      </c>
      <c r="AE15" s="5">
        <v>33</v>
      </c>
      <c r="AF15" s="5">
        <v>18</v>
      </c>
      <c r="AG15" s="5">
        <v>21</v>
      </c>
      <c r="AH15" s="5">
        <v>28</v>
      </c>
      <c r="AI15" s="5">
        <v>24</v>
      </c>
      <c r="AJ15" s="5">
        <v>209</v>
      </c>
      <c r="AK15" s="43">
        <v>437.5</v>
      </c>
      <c r="AL15" s="7">
        <v>782.2</v>
      </c>
      <c r="AM15" s="7">
        <v>968.3</v>
      </c>
      <c r="AN15" s="7">
        <v>1079.4000000000001</v>
      </c>
      <c r="AO15" s="271">
        <f t="shared" si="1"/>
        <v>0.1922357343311506</v>
      </c>
      <c r="AP15" s="271">
        <f t="shared" si="2"/>
        <v>0.1599625818521983</v>
      </c>
      <c r="AQ15" s="271">
        <f t="shared" si="3"/>
        <v>3.3676333021515438E-2</v>
      </c>
      <c r="AR15" s="271">
        <f t="shared" si="4"/>
        <v>3.5781103835360151E-2</v>
      </c>
      <c r="AS15" s="271">
        <f t="shared" si="5"/>
        <v>5.5191768007483627E-2</v>
      </c>
      <c r="AT15" s="271">
        <f t="shared" si="6"/>
        <v>6.3376987839101964E-2</v>
      </c>
      <c r="AU15" s="271">
        <f t="shared" si="7"/>
        <v>5.4490177736202058E-2</v>
      </c>
      <c r="AV15" s="271">
        <f t="shared" si="8"/>
        <v>4.3264733395696912E-2</v>
      </c>
      <c r="AW15" s="271">
        <f t="shared" si="9"/>
        <v>2.9466791393826006E-2</v>
      </c>
      <c r="AX15" s="271">
        <f t="shared" si="10"/>
        <v>3.320860617399439E-2</v>
      </c>
      <c r="AY15" s="271">
        <f t="shared" si="11"/>
        <v>2.3152478952291861E-2</v>
      </c>
      <c r="AZ15" s="271">
        <f t="shared" si="12"/>
        <v>3.1571562207670718E-2</v>
      </c>
      <c r="BA15" s="271">
        <f t="shared" si="13"/>
        <v>1.6370439663236671E-2</v>
      </c>
      <c r="BB15" s="271">
        <f t="shared" si="14"/>
        <v>1.8709073900841908E-2</v>
      </c>
      <c r="BC15" s="271">
        <f t="shared" si="15"/>
        <v>1.8007483629560336E-2</v>
      </c>
      <c r="BD15" s="271">
        <f t="shared" si="16"/>
        <v>1.3797942001870907E-2</v>
      </c>
      <c r="BE15" s="271">
        <f t="shared" si="17"/>
        <v>1.4499532273152479E-2</v>
      </c>
      <c r="BF15" s="271">
        <f t="shared" si="18"/>
        <v>1.0991580916744622E-2</v>
      </c>
      <c r="BG15" s="271">
        <f t="shared" si="19"/>
        <v>1.0056127221702526E-2</v>
      </c>
      <c r="BH15" s="271">
        <f t="shared" si="20"/>
        <v>1.1693171188026192E-2</v>
      </c>
      <c r="BI15" s="271">
        <f t="shared" si="21"/>
        <v>6.7820392890551914E-3</v>
      </c>
      <c r="BJ15" s="271">
        <f t="shared" si="22"/>
        <v>1.7773620205799812E-2</v>
      </c>
      <c r="BK15" s="271">
        <f t="shared" si="23"/>
        <v>5.144995322731525E-3</v>
      </c>
      <c r="BL15" s="271">
        <f t="shared" si="24"/>
        <v>6.0804490177736202E-3</v>
      </c>
      <c r="BM15" s="271">
        <f t="shared" si="25"/>
        <v>8.4190832553788595E-3</v>
      </c>
      <c r="BN15" s="271">
        <f t="shared" si="26"/>
        <v>8.4190832553788595E-3</v>
      </c>
      <c r="BO15" s="271">
        <f t="shared" si="27"/>
        <v>7.7174929840972874E-3</v>
      </c>
      <c r="BP15" s="271">
        <f t="shared" si="28"/>
        <v>4.2095416276894298E-3</v>
      </c>
      <c r="BQ15" s="271">
        <f t="shared" si="29"/>
        <v>4.9111318989710009E-3</v>
      </c>
      <c r="BR15" s="271">
        <f t="shared" si="30"/>
        <v>6.5481758652946682E-3</v>
      </c>
      <c r="BS15" s="271">
        <f t="shared" si="31"/>
        <v>5.6127221702525721E-3</v>
      </c>
      <c r="BT15" s="271">
        <f t="shared" si="32"/>
        <v>4.8877455565949489E-2</v>
      </c>
    </row>
    <row r="16" spans="1:72" ht="12" customHeight="1" x14ac:dyDescent="0.15">
      <c r="B16" s="331" t="s">
        <v>79</v>
      </c>
      <c r="C16" s="287"/>
      <c r="D16" s="5">
        <v>272</v>
      </c>
      <c r="E16" s="5">
        <v>89</v>
      </c>
      <c r="F16" s="5">
        <v>27</v>
      </c>
      <c r="G16" s="5">
        <v>9</v>
      </c>
      <c r="H16" s="5">
        <v>12</v>
      </c>
      <c r="I16" s="5">
        <v>12</v>
      </c>
      <c r="J16" s="5">
        <v>23</v>
      </c>
      <c r="K16" s="5">
        <v>10</v>
      </c>
      <c r="L16" s="5">
        <v>9</v>
      </c>
      <c r="M16" s="5">
        <v>7</v>
      </c>
      <c r="N16" s="5">
        <v>9</v>
      </c>
      <c r="O16" s="5">
        <v>6</v>
      </c>
      <c r="P16" s="5">
        <v>8</v>
      </c>
      <c r="Q16" s="5">
        <v>6</v>
      </c>
      <c r="R16" s="5">
        <v>3</v>
      </c>
      <c r="S16" s="5">
        <v>4</v>
      </c>
      <c r="T16" s="5">
        <v>2</v>
      </c>
      <c r="U16" s="5">
        <v>4</v>
      </c>
      <c r="V16" s="5">
        <v>4</v>
      </c>
      <c r="W16" s="5">
        <v>1</v>
      </c>
      <c r="X16" s="5">
        <v>4</v>
      </c>
      <c r="Y16" s="5">
        <v>1</v>
      </c>
      <c r="Z16" s="5">
        <v>0</v>
      </c>
      <c r="AA16" s="5">
        <v>1</v>
      </c>
      <c r="AB16" s="5">
        <v>1</v>
      </c>
      <c r="AC16" s="5">
        <v>2</v>
      </c>
      <c r="AD16" s="5">
        <v>3</v>
      </c>
      <c r="AE16" s="5">
        <v>1</v>
      </c>
      <c r="AF16" s="5">
        <v>1</v>
      </c>
      <c r="AG16" s="5">
        <v>2</v>
      </c>
      <c r="AH16" s="5">
        <v>0</v>
      </c>
      <c r="AI16" s="5">
        <v>1</v>
      </c>
      <c r="AJ16" s="5">
        <v>10</v>
      </c>
      <c r="AK16" s="43">
        <v>284</v>
      </c>
      <c r="AL16" s="7">
        <v>608.9</v>
      </c>
      <c r="AM16" s="7">
        <v>905</v>
      </c>
      <c r="AN16" s="7">
        <v>944.7</v>
      </c>
      <c r="AO16" s="271">
        <f t="shared" si="1"/>
        <v>0.32720588235294118</v>
      </c>
      <c r="AP16" s="271">
        <f t="shared" si="2"/>
        <v>9.9264705882352935E-2</v>
      </c>
      <c r="AQ16" s="271">
        <f t="shared" si="3"/>
        <v>3.3088235294117647E-2</v>
      </c>
      <c r="AR16" s="271">
        <f t="shared" si="4"/>
        <v>4.4117647058823532E-2</v>
      </c>
      <c r="AS16" s="271">
        <f t="shared" si="5"/>
        <v>4.4117647058823532E-2</v>
      </c>
      <c r="AT16" s="271">
        <f t="shared" si="6"/>
        <v>8.455882352941177E-2</v>
      </c>
      <c r="AU16" s="271">
        <f t="shared" si="7"/>
        <v>3.6764705882352942E-2</v>
      </c>
      <c r="AV16" s="271">
        <f t="shared" si="8"/>
        <v>3.3088235294117647E-2</v>
      </c>
      <c r="AW16" s="271">
        <f t="shared" si="9"/>
        <v>2.5735294117647058E-2</v>
      </c>
      <c r="AX16" s="271">
        <f t="shared" si="10"/>
        <v>3.3088235294117647E-2</v>
      </c>
      <c r="AY16" s="271">
        <f t="shared" si="11"/>
        <v>2.2058823529411766E-2</v>
      </c>
      <c r="AZ16" s="271">
        <f t="shared" si="12"/>
        <v>2.9411764705882353E-2</v>
      </c>
      <c r="BA16" s="271">
        <f t="shared" si="13"/>
        <v>2.2058823529411766E-2</v>
      </c>
      <c r="BB16" s="271">
        <f t="shared" si="14"/>
        <v>1.1029411764705883E-2</v>
      </c>
      <c r="BC16" s="271">
        <f t="shared" si="15"/>
        <v>1.4705882352941176E-2</v>
      </c>
      <c r="BD16" s="271">
        <f t="shared" si="16"/>
        <v>7.3529411764705881E-3</v>
      </c>
      <c r="BE16" s="271">
        <f t="shared" si="17"/>
        <v>1.4705882352941176E-2</v>
      </c>
      <c r="BF16" s="271">
        <f t="shared" si="18"/>
        <v>1.4705882352941176E-2</v>
      </c>
      <c r="BG16" s="271">
        <f t="shared" si="19"/>
        <v>3.6764705882352941E-3</v>
      </c>
      <c r="BH16" s="271">
        <f t="shared" si="20"/>
        <v>1.4705882352941176E-2</v>
      </c>
      <c r="BI16" s="271">
        <f t="shared" si="21"/>
        <v>3.6764705882352941E-3</v>
      </c>
      <c r="BJ16" s="271">
        <f t="shared" si="22"/>
        <v>0</v>
      </c>
      <c r="BK16" s="271">
        <f t="shared" si="23"/>
        <v>3.6764705882352941E-3</v>
      </c>
      <c r="BL16" s="271">
        <f t="shared" si="24"/>
        <v>3.6764705882352941E-3</v>
      </c>
      <c r="BM16" s="271">
        <f t="shared" si="25"/>
        <v>7.3529411764705881E-3</v>
      </c>
      <c r="BN16" s="271">
        <f t="shared" si="26"/>
        <v>1.1029411764705883E-2</v>
      </c>
      <c r="BO16" s="271">
        <f t="shared" si="27"/>
        <v>3.6764705882352941E-3</v>
      </c>
      <c r="BP16" s="271">
        <f t="shared" si="28"/>
        <v>3.6764705882352941E-3</v>
      </c>
      <c r="BQ16" s="271">
        <f t="shared" si="29"/>
        <v>7.3529411764705881E-3</v>
      </c>
      <c r="BR16" s="271">
        <f t="shared" si="30"/>
        <v>0</v>
      </c>
      <c r="BS16" s="271">
        <f t="shared" si="31"/>
        <v>3.6764705882352941E-3</v>
      </c>
      <c r="BT16" s="271">
        <f t="shared" si="32"/>
        <v>3.6764705882352942E-2</v>
      </c>
    </row>
    <row r="17" spans="2:72" ht="12" customHeight="1" x14ac:dyDescent="0.15">
      <c r="B17" s="331" t="s">
        <v>80</v>
      </c>
      <c r="C17" s="287"/>
      <c r="D17" s="5">
        <v>41</v>
      </c>
      <c r="E17" s="5">
        <v>1</v>
      </c>
      <c r="F17" s="5">
        <v>7</v>
      </c>
      <c r="G17" s="5">
        <v>2</v>
      </c>
      <c r="H17" s="5">
        <v>2</v>
      </c>
      <c r="I17" s="5">
        <v>10</v>
      </c>
      <c r="J17" s="5">
        <v>5</v>
      </c>
      <c r="K17" s="5">
        <v>0</v>
      </c>
      <c r="L17" s="5">
        <v>2</v>
      </c>
      <c r="M17" s="5">
        <v>0</v>
      </c>
      <c r="N17" s="5">
        <v>1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Y17" s="5">
        <v>3</v>
      </c>
      <c r="Z17" s="5">
        <v>2</v>
      </c>
      <c r="AA17" s="5">
        <v>1</v>
      </c>
      <c r="AB17" s="5">
        <v>0</v>
      </c>
      <c r="AC17" s="5">
        <v>0</v>
      </c>
      <c r="AD17" s="5">
        <v>0</v>
      </c>
      <c r="AE17" s="5">
        <v>1</v>
      </c>
      <c r="AF17" s="5">
        <v>1</v>
      </c>
      <c r="AG17" s="5">
        <v>0</v>
      </c>
      <c r="AH17" s="5">
        <v>0</v>
      </c>
      <c r="AI17" s="5">
        <v>0</v>
      </c>
      <c r="AJ17" s="5">
        <v>0</v>
      </c>
      <c r="AK17" s="43">
        <v>380</v>
      </c>
      <c r="AL17" s="7">
        <v>724.2</v>
      </c>
      <c r="AM17" s="7">
        <v>742.4</v>
      </c>
      <c r="AN17" s="7">
        <v>770.8</v>
      </c>
      <c r="AO17" s="271">
        <f t="shared" si="1"/>
        <v>2.4390243902439025E-2</v>
      </c>
      <c r="AP17" s="271">
        <f t="shared" si="2"/>
        <v>0.17073170731707318</v>
      </c>
      <c r="AQ17" s="271">
        <f t="shared" si="3"/>
        <v>4.878048780487805E-2</v>
      </c>
      <c r="AR17" s="271">
        <f t="shared" si="4"/>
        <v>4.878048780487805E-2</v>
      </c>
      <c r="AS17" s="271">
        <f t="shared" si="5"/>
        <v>0.24390243902439024</v>
      </c>
      <c r="AT17" s="271">
        <f t="shared" si="6"/>
        <v>0.12195121951219512</v>
      </c>
      <c r="AU17" s="271">
        <f t="shared" si="7"/>
        <v>0</v>
      </c>
      <c r="AV17" s="271">
        <f t="shared" si="8"/>
        <v>4.878048780487805E-2</v>
      </c>
      <c r="AW17" s="271">
        <f t="shared" si="9"/>
        <v>0</v>
      </c>
      <c r="AX17" s="271">
        <f t="shared" si="10"/>
        <v>2.4390243902439025E-2</v>
      </c>
      <c r="AY17" s="271">
        <f t="shared" si="11"/>
        <v>0</v>
      </c>
      <c r="AZ17" s="271">
        <f t="shared" si="12"/>
        <v>4.878048780487805E-2</v>
      </c>
      <c r="BA17" s="271">
        <f t="shared" si="13"/>
        <v>0</v>
      </c>
      <c r="BB17" s="271">
        <f t="shared" si="14"/>
        <v>0</v>
      </c>
      <c r="BC17" s="271">
        <f t="shared" si="15"/>
        <v>0</v>
      </c>
      <c r="BD17" s="271">
        <f t="shared" si="16"/>
        <v>2.4390243902439025E-2</v>
      </c>
      <c r="BE17" s="271">
        <f t="shared" si="17"/>
        <v>0</v>
      </c>
      <c r="BF17" s="271">
        <f t="shared" si="18"/>
        <v>0</v>
      </c>
      <c r="BG17" s="271">
        <f t="shared" si="19"/>
        <v>0</v>
      </c>
      <c r="BH17" s="271">
        <f t="shared" si="20"/>
        <v>0</v>
      </c>
      <c r="BI17" s="271">
        <f t="shared" si="21"/>
        <v>7.3170731707317069E-2</v>
      </c>
      <c r="BJ17" s="271">
        <f t="shared" si="22"/>
        <v>4.878048780487805E-2</v>
      </c>
      <c r="BK17" s="271">
        <f t="shared" si="23"/>
        <v>2.4390243902439025E-2</v>
      </c>
      <c r="BL17" s="271">
        <f t="shared" si="24"/>
        <v>0</v>
      </c>
      <c r="BM17" s="271">
        <f t="shared" si="25"/>
        <v>0</v>
      </c>
      <c r="BN17" s="271">
        <f t="shared" si="26"/>
        <v>0</v>
      </c>
      <c r="BO17" s="271">
        <f t="shared" si="27"/>
        <v>2.4390243902439025E-2</v>
      </c>
      <c r="BP17" s="271">
        <f t="shared" si="28"/>
        <v>2.4390243902439025E-2</v>
      </c>
      <c r="BQ17" s="271">
        <f t="shared" si="29"/>
        <v>0</v>
      </c>
      <c r="BR17" s="271">
        <f t="shared" si="30"/>
        <v>0</v>
      </c>
      <c r="BS17" s="271">
        <f t="shared" si="31"/>
        <v>0</v>
      </c>
      <c r="BT17" s="271">
        <f t="shared" si="32"/>
        <v>0</v>
      </c>
    </row>
    <row r="18" spans="2:72" ht="12" customHeight="1" x14ac:dyDescent="0.15">
      <c r="B18" s="331" t="s">
        <v>81</v>
      </c>
      <c r="C18" s="287"/>
      <c r="D18" s="5">
        <v>1979</v>
      </c>
      <c r="E18" s="5">
        <v>642</v>
      </c>
      <c r="F18" s="5">
        <v>136</v>
      </c>
      <c r="G18" s="5">
        <v>55</v>
      </c>
      <c r="H18" s="5">
        <v>65</v>
      </c>
      <c r="I18" s="5">
        <v>168</v>
      </c>
      <c r="J18" s="5">
        <v>133</v>
      </c>
      <c r="K18" s="5">
        <v>104</v>
      </c>
      <c r="L18" s="5">
        <v>61</v>
      </c>
      <c r="M18" s="5">
        <v>47</v>
      </c>
      <c r="N18" s="5">
        <v>63</v>
      </c>
      <c r="O18" s="5">
        <v>41</v>
      </c>
      <c r="P18" s="5">
        <v>60</v>
      </c>
      <c r="Q18" s="5">
        <v>38</v>
      </c>
      <c r="R18" s="5">
        <v>25</v>
      </c>
      <c r="S18" s="5">
        <v>20</v>
      </c>
      <c r="T18" s="5">
        <v>28</v>
      </c>
      <c r="U18" s="5">
        <v>17</v>
      </c>
      <c r="V18" s="5">
        <v>22</v>
      </c>
      <c r="W18" s="5">
        <v>12</v>
      </c>
      <c r="X18" s="5">
        <v>28</v>
      </c>
      <c r="Y18" s="5">
        <v>14</v>
      </c>
      <c r="Z18" s="5">
        <v>37</v>
      </c>
      <c r="AA18" s="5">
        <v>14</v>
      </c>
      <c r="AB18" s="5">
        <v>8</v>
      </c>
      <c r="AC18" s="5">
        <v>16</v>
      </c>
      <c r="AD18" s="5">
        <v>14</v>
      </c>
      <c r="AE18" s="5">
        <v>15</v>
      </c>
      <c r="AF18" s="5">
        <v>8</v>
      </c>
      <c r="AG18" s="5">
        <v>5</v>
      </c>
      <c r="AH18" s="5">
        <v>5</v>
      </c>
      <c r="AI18" s="5">
        <v>12</v>
      </c>
      <c r="AJ18" s="5">
        <v>66</v>
      </c>
      <c r="AK18" s="43">
        <v>351</v>
      </c>
      <c r="AL18" s="7">
        <v>658.8</v>
      </c>
      <c r="AM18" s="7">
        <v>975.2</v>
      </c>
      <c r="AN18" s="7">
        <v>966.8</v>
      </c>
      <c r="AO18" s="271">
        <f t="shared" si="1"/>
        <v>0.32440626579080345</v>
      </c>
      <c r="AP18" s="271">
        <f t="shared" si="2"/>
        <v>6.8721576553815056E-2</v>
      </c>
      <c r="AQ18" s="271">
        <f t="shared" si="3"/>
        <v>2.7791814047498736E-2</v>
      </c>
      <c r="AR18" s="271">
        <f t="shared" si="4"/>
        <v>3.2844871147043965E-2</v>
      </c>
      <c r="AS18" s="271">
        <f t="shared" si="5"/>
        <v>8.4891359272359773E-2</v>
      </c>
      <c r="AT18" s="271">
        <f t="shared" si="6"/>
        <v>6.7205659423951486E-2</v>
      </c>
      <c r="AU18" s="271">
        <f t="shared" si="7"/>
        <v>5.2551793835270338E-2</v>
      </c>
      <c r="AV18" s="271">
        <f t="shared" si="8"/>
        <v>3.0823648307225872E-2</v>
      </c>
      <c r="AW18" s="271">
        <f t="shared" si="9"/>
        <v>2.3749368367862556E-2</v>
      </c>
      <c r="AX18" s="271">
        <f t="shared" si="10"/>
        <v>3.1834259727134918E-2</v>
      </c>
      <c r="AY18" s="271">
        <f t="shared" si="11"/>
        <v>2.0717534108135423E-2</v>
      </c>
      <c r="AZ18" s="271">
        <f t="shared" si="12"/>
        <v>3.0318342597271349E-2</v>
      </c>
      <c r="BA18" s="271">
        <f t="shared" si="13"/>
        <v>1.9201616978271854E-2</v>
      </c>
      <c r="BB18" s="271">
        <f t="shared" si="14"/>
        <v>1.2632642748863061E-2</v>
      </c>
      <c r="BC18" s="271">
        <f t="shared" si="15"/>
        <v>1.010611419909045E-2</v>
      </c>
      <c r="BD18" s="271">
        <f t="shared" si="16"/>
        <v>1.4148559878726629E-2</v>
      </c>
      <c r="BE18" s="271">
        <f t="shared" si="17"/>
        <v>8.590197069226882E-3</v>
      </c>
      <c r="BF18" s="271">
        <f t="shared" si="18"/>
        <v>1.1116725618999495E-2</v>
      </c>
      <c r="BG18" s="271">
        <f t="shared" si="19"/>
        <v>6.0636685194542699E-3</v>
      </c>
      <c r="BH18" s="271">
        <f t="shared" si="20"/>
        <v>1.4148559878726629E-2</v>
      </c>
      <c r="BI18" s="271">
        <f t="shared" si="21"/>
        <v>7.0742799393633147E-3</v>
      </c>
      <c r="BJ18" s="271">
        <f t="shared" si="22"/>
        <v>1.869631126831733E-2</v>
      </c>
      <c r="BK18" s="271">
        <f t="shared" si="23"/>
        <v>7.0742799393633147E-3</v>
      </c>
      <c r="BL18" s="271">
        <f t="shared" si="24"/>
        <v>4.0424456796361802E-3</v>
      </c>
      <c r="BM18" s="271">
        <f t="shared" si="25"/>
        <v>8.0848913592723604E-3</v>
      </c>
      <c r="BN18" s="271">
        <f t="shared" si="26"/>
        <v>7.0742799393633147E-3</v>
      </c>
      <c r="BO18" s="271">
        <f t="shared" si="27"/>
        <v>7.5795856493178371E-3</v>
      </c>
      <c r="BP18" s="271">
        <f t="shared" si="28"/>
        <v>4.0424456796361802E-3</v>
      </c>
      <c r="BQ18" s="271">
        <f t="shared" si="29"/>
        <v>2.5265285497726125E-3</v>
      </c>
      <c r="BR18" s="271">
        <f t="shared" si="30"/>
        <v>2.5265285497726125E-3</v>
      </c>
      <c r="BS18" s="271">
        <f t="shared" si="31"/>
        <v>6.0636685194542699E-3</v>
      </c>
      <c r="BT18" s="271">
        <f t="shared" si="32"/>
        <v>3.3350176856998481E-2</v>
      </c>
    </row>
    <row r="19" spans="2:72" ht="12" customHeight="1" x14ac:dyDescent="0.15">
      <c r="B19" s="331" t="s">
        <v>202</v>
      </c>
      <c r="C19" s="287"/>
      <c r="D19" s="5">
        <v>202</v>
      </c>
      <c r="E19" s="5">
        <v>30</v>
      </c>
      <c r="F19" s="5">
        <v>15</v>
      </c>
      <c r="G19" s="5">
        <v>9</v>
      </c>
      <c r="H19" s="5">
        <v>23</v>
      </c>
      <c r="I19" s="5">
        <v>25</v>
      </c>
      <c r="J19" s="5">
        <v>12</v>
      </c>
      <c r="K19" s="5">
        <v>12</v>
      </c>
      <c r="L19" s="5">
        <v>7</v>
      </c>
      <c r="M19" s="5">
        <v>8</v>
      </c>
      <c r="N19" s="5">
        <v>5</v>
      </c>
      <c r="O19" s="5">
        <v>8</v>
      </c>
      <c r="P19" s="5">
        <v>8</v>
      </c>
      <c r="Q19" s="5">
        <v>3</v>
      </c>
      <c r="R19" s="5">
        <v>6</v>
      </c>
      <c r="S19" s="5">
        <v>4</v>
      </c>
      <c r="T19" s="5">
        <v>4</v>
      </c>
      <c r="U19" s="5">
        <v>2</v>
      </c>
      <c r="V19" s="5">
        <v>3</v>
      </c>
      <c r="W19" s="5">
        <v>3</v>
      </c>
      <c r="X19" s="5">
        <v>1</v>
      </c>
      <c r="Y19" s="5">
        <v>3</v>
      </c>
      <c r="Z19" s="5">
        <v>2</v>
      </c>
      <c r="AA19" s="5">
        <v>0</v>
      </c>
      <c r="AB19" s="5">
        <v>2</v>
      </c>
      <c r="AC19" s="5">
        <v>0</v>
      </c>
      <c r="AD19" s="5">
        <v>1</v>
      </c>
      <c r="AE19" s="5">
        <v>2</v>
      </c>
      <c r="AF19" s="5">
        <v>1</v>
      </c>
      <c r="AG19" s="5">
        <v>0</v>
      </c>
      <c r="AH19" s="5">
        <v>1</v>
      </c>
      <c r="AI19" s="5">
        <v>0</v>
      </c>
      <c r="AJ19" s="5">
        <v>2</v>
      </c>
      <c r="AK19" s="43">
        <v>396.5</v>
      </c>
      <c r="AL19" s="7">
        <v>649.6</v>
      </c>
      <c r="AM19" s="7">
        <v>762.8</v>
      </c>
      <c r="AN19" s="7">
        <v>729.2</v>
      </c>
      <c r="AO19" s="271">
        <f t="shared" si="1"/>
        <v>0.14851485148514851</v>
      </c>
      <c r="AP19" s="271">
        <f t="shared" si="2"/>
        <v>7.4257425742574254E-2</v>
      </c>
      <c r="AQ19" s="271">
        <f t="shared" si="3"/>
        <v>4.4554455445544552E-2</v>
      </c>
      <c r="AR19" s="271">
        <f t="shared" si="4"/>
        <v>0.11386138613861387</v>
      </c>
      <c r="AS19" s="271">
        <f t="shared" si="5"/>
        <v>0.12376237623762376</v>
      </c>
      <c r="AT19" s="271">
        <f t="shared" si="6"/>
        <v>5.9405940594059403E-2</v>
      </c>
      <c r="AU19" s="271">
        <f t="shared" si="7"/>
        <v>5.9405940594059403E-2</v>
      </c>
      <c r="AV19" s="271">
        <f t="shared" si="8"/>
        <v>3.4653465346534656E-2</v>
      </c>
      <c r="AW19" s="271">
        <f t="shared" si="9"/>
        <v>3.9603960396039604E-2</v>
      </c>
      <c r="AX19" s="271">
        <f t="shared" si="10"/>
        <v>2.4752475247524754E-2</v>
      </c>
      <c r="AY19" s="271">
        <f t="shared" si="11"/>
        <v>3.9603960396039604E-2</v>
      </c>
      <c r="AZ19" s="271">
        <f t="shared" si="12"/>
        <v>3.9603960396039604E-2</v>
      </c>
      <c r="BA19" s="271">
        <f t="shared" si="13"/>
        <v>1.4851485148514851E-2</v>
      </c>
      <c r="BB19" s="271">
        <f t="shared" si="14"/>
        <v>2.9702970297029702E-2</v>
      </c>
      <c r="BC19" s="271">
        <f t="shared" si="15"/>
        <v>1.9801980198019802E-2</v>
      </c>
      <c r="BD19" s="271">
        <f t="shared" si="16"/>
        <v>1.9801980198019802E-2</v>
      </c>
      <c r="BE19" s="271">
        <f t="shared" si="17"/>
        <v>9.9009900990099011E-3</v>
      </c>
      <c r="BF19" s="271">
        <f t="shared" si="18"/>
        <v>1.4851485148514851E-2</v>
      </c>
      <c r="BG19" s="271">
        <f t="shared" si="19"/>
        <v>1.4851485148514851E-2</v>
      </c>
      <c r="BH19" s="271">
        <f t="shared" si="20"/>
        <v>4.9504950495049506E-3</v>
      </c>
      <c r="BI19" s="271">
        <f t="shared" si="21"/>
        <v>1.4851485148514851E-2</v>
      </c>
      <c r="BJ19" s="271">
        <f t="shared" si="22"/>
        <v>9.9009900990099011E-3</v>
      </c>
      <c r="BK19" s="271">
        <f t="shared" si="23"/>
        <v>0</v>
      </c>
      <c r="BL19" s="271">
        <f t="shared" si="24"/>
        <v>9.9009900990099011E-3</v>
      </c>
      <c r="BM19" s="271">
        <f t="shared" si="25"/>
        <v>0</v>
      </c>
      <c r="BN19" s="271">
        <f t="shared" si="26"/>
        <v>4.9504950495049506E-3</v>
      </c>
      <c r="BO19" s="271">
        <f t="shared" si="27"/>
        <v>9.9009900990099011E-3</v>
      </c>
      <c r="BP19" s="271">
        <f t="shared" si="28"/>
        <v>4.9504950495049506E-3</v>
      </c>
      <c r="BQ19" s="271">
        <f t="shared" si="29"/>
        <v>0</v>
      </c>
      <c r="BR19" s="271">
        <f t="shared" si="30"/>
        <v>4.9504950495049506E-3</v>
      </c>
      <c r="BS19" s="271">
        <f t="shared" si="31"/>
        <v>0</v>
      </c>
      <c r="BT19" s="271">
        <f t="shared" si="32"/>
        <v>9.9009900990099011E-3</v>
      </c>
    </row>
    <row r="20" spans="2:72" ht="12" customHeight="1" x14ac:dyDescent="0.15">
      <c r="B20" s="331" t="s">
        <v>203</v>
      </c>
      <c r="C20" s="287"/>
      <c r="D20" s="5">
        <v>93</v>
      </c>
      <c r="E20" s="5">
        <v>11</v>
      </c>
      <c r="F20" s="5">
        <v>7</v>
      </c>
      <c r="G20" s="5">
        <v>1</v>
      </c>
      <c r="H20" s="5">
        <v>12</v>
      </c>
      <c r="I20" s="5">
        <v>13</v>
      </c>
      <c r="J20" s="5">
        <v>9</v>
      </c>
      <c r="K20" s="5">
        <v>5</v>
      </c>
      <c r="L20" s="5">
        <v>4</v>
      </c>
      <c r="M20" s="5">
        <v>4</v>
      </c>
      <c r="N20" s="5">
        <v>6</v>
      </c>
      <c r="O20" s="5">
        <v>0</v>
      </c>
      <c r="P20" s="5">
        <v>5</v>
      </c>
      <c r="Q20" s="5">
        <v>2</v>
      </c>
      <c r="R20" s="5">
        <v>5</v>
      </c>
      <c r="S20" s="5">
        <v>1</v>
      </c>
      <c r="T20" s="5">
        <v>0</v>
      </c>
      <c r="U20" s="5">
        <v>1</v>
      </c>
      <c r="V20" s="5">
        <v>3</v>
      </c>
      <c r="W20" s="5">
        <v>0</v>
      </c>
      <c r="X20" s="5">
        <v>0</v>
      </c>
      <c r="Y20" s="5">
        <v>0</v>
      </c>
      <c r="Z20" s="5">
        <v>3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43">
        <v>410</v>
      </c>
      <c r="AL20" s="7">
        <v>593.70000000000005</v>
      </c>
      <c r="AM20" s="7">
        <v>673.3</v>
      </c>
      <c r="AN20" s="7">
        <v>532.9</v>
      </c>
      <c r="AO20" s="271">
        <f t="shared" si="1"/>
        <v>0.11827956989247312</v>
      </c>
      <c r="AP20" s="271">
        <f t="shared" si="2"/>
        <v>7.5268817204301078E-2</v>
      </c>
      <c r="AQ20" s="271">
        <f t="shared" si="3"/>
        <v>1.0752688172043012E-2</v>
      </c>
      <c r="AR20" s="271">
        <f t="shared" si="4"/>
        <v>0.12903225806451613</v>
      </c>
      <c r="AS20" s="271">
        <f t="shared" si="5"/>
        <v>0.13978494623655913</v>
      </c>
      <c r="AT20" s="271">
        <f t="shared" si="6"/>
        <v>9.6774193548387094E-2</v>
      </c>
      <c r="AU20" s="271">
        <f t="shared" si="7"/>
        <v>5.3763440860215055E-2</v>
      </c>
      <c r="AV20" s="271">
        <f t="shared" si="8"/>
        <v>4.3010752688172046E-2</v>
      </c>
      <c r="AW20" s="271">
        <f t="shared" si="9"/>
        <v>4.3010752688172046E-2</v>
      </c>
      <c r="AX20" s="271">
        <f t="shared" si="10"/>
        <v>6.4516129032258063E-2</v>
      </c>
      <c r="AY20" s="271">
        <f t="shared" si="11"/>
        <v>0</v>
      </c>
      <c r="AZ20" s="271">
        <f t="shared" si="12"/>
        <v>5.3763440860215055E-2</v>
      </c>
      <c r="BA20" s="271">
        <f t="shared" si="13"/>
        <v>2.1505376344086023E-2</v>
      </c>
      <c r="BB20" s="271">
        <f t="shared" si="14"/>
        <v>5.3763440860215055E-2</v>
      </c>
      <c r="BC20" s="271">
        <f t="shared" si="15"/>
        <v>1.0752688172043012E-2</v>
      </c>
      <c r="BD20" s="271">
        <f t="shared" si="16"/>
        <v>0</v>
      </c>
      <c r="BE20" s="271">
        <f t="shared" si="17"/>
        <v>1.0752688172043012E-2</v>
      </c>
      <c r="BF20" s="271">
        <f t="shared" si="18"/>
        <v>3.2258064516129031E-2</v>
      </c>
      <c r="BG20" s="271">
        <f t="shared" si="19"/>
        <v>0</v>
      </c>
      <c r="BH20" s="271">
        <f t="shared" si="20"/>
        <v>0</v>
      </c>
      <c r="BI20" s="271">
        <f t="shared" si="21"/>
        <v>0</v>
      </c>
      <c r="BJ20" s="271">
        <f t="shared" si="22"/>
        <v>3.2258064516129031E-2</v>
      </c>
      <c r="BK20" s="271">
        <f t="shared" si="23"/>
        <v>0</v>
      </c>
      <c r="BL20" s="271">
        <f t="shared" si="24"/>
        <v>0</v>
      </c>
      <c r="BM20" s="271">
        <f t="shared" si="25"/>
        <v>0</v>
      </c>
      <c r="BN20" s="271">
        <f t="shared" si="26"/>
        <v>1.0752688172043012E-2</v>
      </c>
      <c r="BO20" s="271">
        <f t="shared" si="27"/>
        <v>0</v>
      </c>
      <c r="BP20" s="271">
        <f t="shared" si="28"/>
        <v>0</v>
      </c>
      <c r="BQ20" s="271">
        <f t="shared" si="29"/>
        <v>0</v>
      </c>
      <c r="BR20" s="271">
        <f t="shared" si="30"/>
        <v>0</v>
      </c>
      <c r="BS20" s="271">
        <f t="shared" si="31"/>
        <v>0</v>
      </c>
      <c r="BT20" s="271">
        <f t="shared" si="32"/>
        <v>0</v>
      </c>
    </row>
    <row r="21" spans="2:72" ht="12" customHeight="1" x14ac:dyDescent="0.15">
      <c r="B21" s="331" t="s">
        <v>88</v>
      </c>
      <c r="C21" s="287"/>
      <c r="D21" s="5">
        <v>524</v>
      </c>
      <c r="E21" s="5">
        <v>124</v>
      </c>
      <c r="F21" s="5">
        <v>50</v>
      </c>
      <c r="G21" s="5">
        <v>16</v>
      </c>
      <c r="H21" s="5">
        <v>64</v>
      </c>
      <c r="I21" s="5">
        <v>60</v>
      </c>
      <c r="J21" s="5">
        <v>33</v>
      </c>
      <c r="K21" s="5">
        <v>24</v>
      </c>
      <c r="L21" s="5">
        <v>14</v>
      </c>
      <c r="M21" s="5">
        <v>10</v>
      </c>
      <c r="N21" s="5">
        <v>15</v>
      </c>
      <c r="O21" s="5">
        <v>13</v>
      </c>
      <c r="P21" s="5">
        <v>12</v>
      </c>
      <c r="Q21" s="5">
        <v>7</v>
      </c>
      <c r="R21" s="5">
        <v>9</v>
      </c>
      <c r="S21" s="5">
        <v>7</v>
      </c>
      <c r="T21" s="5">
        <v>12</v>
      </c>
      <c r="U21" s="5">
        <v>7</v>
      </c>
      <c r="V21" s="5">
        <v>5</v>
      </c>
      <c r="W21" s="5">
        <v>4</v>
      </c>
      <c r="X21" s="5">
        <v>5</v>
      </c>
      <c r="Y21" s="5">
        <v>6</v>
      </c>
      <c r="Z21" s="5">
        <v>2</v>
      </c>
      <c r="AA21" s="5">
        <v>2</v>
      </c>
      <c r="AB21" s="5">
        <v>3</v>
      </c>
      <c r="AC21" s="5">
        <v>2</v>
      </c>
      <c r="AD21" s="5">
        <v>0</v>
      </c>
      <c r="AE21" s="5">
        <v>3</v>
      </c>
      <c r="AF21" s="5">
        <v>2</v>
      </c>
      <c r="AG21" s="5">
        <v>0</v>
      </c>
      <c r="AH21" s="5">
        <v>0</v>
      </c>
      <c r="AI21" s="5">
        <v>0</v>
      </c>
      <c r="AJ21" s="5">
        <v>13</v>
      </c>
      <c r="AK21" s="43">
        <v>310</v>
      </c>
      <c r="AL21" s="7">
        <v>569.29999999999995</v>
      </c>
      <c r="AM21" s="7">
        <v>745.8</v>
      </c>
      <c r="AN21" s="7">
        <v>843.2</v>
      </c>
      <c r="AO21" s="271">
        <f t="shared" si="1"/>
        <v>0.23664122137404581</v>
      </c>
      <c r="AP21" s="271">
        <f t="shared" si="2"/>
        <v>9.5419847328244281E-2</v>
      </c>
      <c r="AQ21" s="271">
        <f t="shared" si="3"/>
        <v>3.0534351145038167E-2</v>
      </c>
      <c r="AR21" s="271">
        <f t="shared" si="4"/>
        <v>0.12213740458015267</v>
      </c>
      <c r="AS21" s="271">
        <f t="shared" si="5"/>
        <v>0.11450381679389313</v>
      </c>
      <c r="AT21" s="271">
        <f t="shared" si="6"/>
        <v>6.2977099236641215E-2</v>
      </c>
      <c r="AU21" s="271">
        <f t="shared" si="7"/>
        <v>4.5801526717557252E-2</v>
      </c>
      <c r="AV21" s="271">
        <f t="shared" si="8"/>
        <v>2.6717557251908396E-2</v>
      </c>
      <c r="AW21" s="271">
        <f t="shared" si="9"/>
        <v>1.9083969465648856E-2</v>
      </c>
      <c r="AX21" s="271">
        <f t="shared" si="10"/>
        <v>2.8625954198473282E-2</v>
      </c>
      <c r="AY21" s="271">
        <f t="shared" si="11"/>
        <v>2.4809160305343511E-2</v>
      </c>
      <c r="AZ21" s="271">
        <f t="shared" si="12"/>
        <v>2.2900763358778626E-2</v>
      </c>
      <c r="BA21" s="271">
        <f t="shared" si="13"/>
        <v>1.3358778625954198E-2</v>
      </c>
      <c r="BB21" s="271">
        <f t="shared" si="14"/>
        <v>1.717557251908397E-2</v>
      </c>
      <c r="BC21" s="271">
        <f t="shared" si="15"/>
        <v>1.3358778625954198E-2</v>
      </c>
      <c r="BD21" s="271">
        <f t="shared" si="16"/>
        <v>2.2900763358778626E-2</v>
      </c>
      <c r="BE21" s="271">
        <f t="shared" si="17"/>
        <v>1.3358778625954198E-2</v>
      </c>
      <c r="BF21" s="271">
        <f t="shared" si="18"/>
        <v>9.5419847328244278E-3</v>
      </c>
      <c r="BG21" s="271">
        <f t="shared" si="19"/>
        <v>7.6335877862595417E-3</v>
      </c>
      <c r="BH21" s="271">
        <f t="shared" si="20"/>
        <v>9.5419847328244278E-3</v>
      </c>
      <c r="BI21" s="271">
        <f t="shared" si="21"/>
        <v>1.1450381679389313E-2</v>
      </c>
      <c r="BJ21" s="271">
        <f t="shared" si="22"/>
        <v>3.8167938931297708E-3</v>
      </c>
      <c r="BK21" s="271">
        <f t="shared" si="23"/>
        <v>3.8167938931297708E-3</v>
      </c>
      <c r="BL21" s="271">
        <f t="shared" si="24"/>
        <v>5.7251908396946565E-3</v>
      </c>
      <c r="BM21" s="271">
        <f t="shared" si="25"/>
        <v>3.8167938931297708E-3</v>
      </c>
      <c r="BN21" s="271">
        <f t="shared" si="26"/>
        <v>0</v>
      </c>
      <c r="BO21" s="271">
        <f t="shared" si="27"/>
        <v>5.7251908396946565E-3</v>
      </c>
      <c r="BP21" s="271">
        <f t="shared" si="28"/>
        <v>3.8167938931297708E-3</v>
      </c>
      <c r="BQ21" s="271">
        <f t="shared" si="29"/>
        <v>0</v>
      </c>
      <c r="BR21" s="271">
        <f t="shared" si="30"/>
        <v>0</v>
      </c>
      <c r="BS21" s="271">
        <f t="shared" si="31"/>
        <v>0</v>
      </c>
      <c r="BT21" s="271">
        <f t="shared" si="32"/>
        <v>2.4809160305343511E-2</v>
      </c>
    </row>
    <row r="22" spans="2:72" ht="12" customHeight="1" x14ac:dyDescent="0.15">
      <c r="B22" s="330" t="s">
        <v>204</v>
      </c>
      <c r="C22" s="329"/>
      <c r="D22" s="6">
        <v>209</v>
      </c>
      <c r="E22" s="6">
        <v>45</v>
      </c>
      <c r="F22" s="6">
        <v>18</v>
      </c>
      <c r="G22" s="6">
        <v>6</v>
      </c>
      <c r="H22" s="6">
        <v>27</v>
      </c>
      <c r="I22" s="6">
        <v>40</v>
      </c>
      <c r="J22" s="6">
        <v>17</v>
      </c>
      <c r="K22" s="6">
        <v>6</v>
      </c>
      <c r="L22" s="6">
        <v>4</v>
      </c>
      <c r="M22" s="6">
        <v>7</v>
      </c>
      <c r="N22" s="6">
        <v>10</v>
      </c>
      <c r="O22" s="6">
        <v>0</v>
      </c>
      <c r="P22" s="6">
        <v>4</v>
      </c>
      <c r="Q22" s="6">
        <v>3</v>
      </c>
      <c r="R22" s="6">
        <v>2</v>
      </c>
      <c r="S22" s="6">
        <v>2</v>
      </c>
      <c r="T22" s="6">
        <v>1</v>
      </c>
      <c r="U22" s="6">
        <v>2</v>
      </c>
      <c r="V22" s="6">
        <v>3</v>
      </c>
      <c r="W22" s="6">
        <v>0</v>
      </c>
      <c r="X22" s="6">
        <v>1</v>
      </c>
      <c r="Y22" s="6">
        <v>1</v>
      </c>
      <c r="Z22" s="6">
        <v>1</v>
      </c>
      <c r="AA22" s="6">
        <v>0</v>
      </c>
      <c r="AB22" s="6">
        <v>0</v>
      </c>
      <c r="AC22" s="6">
        <v>4</v>
      </c>
      <c r="AD22" s="6">
        <v>1</v>
      </c>
      <c r="AE22" s="6">
        <v>1</v>
      </c>
      <c r="AF22" s="6">
        <v>0</v>
      </c>
      <c r="AG22" s="6">
        <v>1</v>
      </c>
      <c r="AH22" s="6">
        <v>0</v>
      </c>
      <c r="AI22" s="6">
        <v>1</v>
      </c>
      <c r="AJ22" s="6">
        <v>1</v>
      </c>
      <c r="AK22" s="48">
        <v>330</v>
      </c>
      <c r="AL22" s="8">
        <v>489.1</v>
      </c>
      <c r="AM22" s="8">
        <v>623.29999999999995</v>
      </c>
      <c r="AN22" s="8">
        <v>655.7</v>
      </c>
      <c r="AO22" s="271">
        <f t="shared" si="1"/>
        <v>0.21531100478468901</v>
      </c>
      <c r="AP22" s="271">
        <f t="shared" si="2"/>
        <v>8.6124401913875603E-2</v>
      </c>
      <c r="AQ22" s="271">
        <f t="shared" si="3"/>
        <v>2.8708133971291867E-2</v>
      </c>
      <c r="AR22" s="271">
        <f t="shared" si="4"/>
        <v>0.12918660287081341</v>
      </c>
      <c r="AS22" s="271">
        <f t="shared" si="5"/>
        <v>0.19138755980861244</v>
      </c>
      <c r="AT22" s="271">
        <f t="shared" si="6"/>
        <v>8.1339712918660281E-2</v>
      </c>
      <c r="AU22" s="271">
        <f t="shared" si="7"/>
        <v>2.8708133971291867E-2</v>
      </c>
      <c r="AV22" s="271">
        <f t="shared" si="8"/>
        <v>1.9138755980861243E-2</v>
      </c>
      <c r="AW22" s="271">
        <f t="shared" si="9"/>
        <v>3.3492822966507178E-2</v>
      </c>
      <c r="AX22" s="271">
        <f t="shared" si="10"/>
        <v>4.784688995215311E-2</v>
      </c>
      <c r="AY22" s="271">
        <f t="shared" si="11"/>
        <v>0</v>
      </c>
      <c r="AZ22" s="271">
        <f t="shared" si="12"/>
        <v>1.9138755980861243E-2</v>
      </c>
      <c r="BA22" s="271">
        <f t="shared" si="13"/>
        <v>1.4354066985645933E-2</v>
      </c>
      <c r="BB22" s="271">
        <f t="shared" si="14"/>
        <v>9.5693779904306216E-3</v>
      </c>
      <c r="BC22" s="271">
        <f t="shared" si="15"/>
        <v>9.5693779904306216E-3</v>
      </c>
      <c r="BD22" s="271">
        <f t="shared" si="16"/>
        <v>4.7846889952153108E-3</v>
      </c>
      <c r="BE22" s="271">
        <f t="shared" si="17"/>
        <v>9.5693779904306216E-3</v>
      </c>
      <c r="BF22" s="271">
        <f t="shared" si="18"/>
        <v>1.4354066985645933E-2</v>
      </c>
      <c r="BG22" s="271">
        <f t="shared" si="19"/>
        <v>0</v>
      </c>
      <c r="BH22" s="271">
        <f t="shared" si="20"/>
        <v>4.7846889952153108E-3</v>
      </c>
      <c r="BI22" s="271">
        <f t="shared" si="21"/>
        <v>4.7846889952153108E-3</v>
      </c>
      <c r="BJ22" s="271">
        <f t="shared" si="22"/>
        <v>4.7846889952153108E-3</v>
      </c>
      <c r="BK22" s="271">
        <f t="shared" si="23"/>
        <v>0</v>
      </c>
      <c r="BL22" s="271">
        <f t="shared" si="24"/>
        <v>0</v>
      </c>
      <c r="BM22" s="271">
        <f t="shared" si="25"/>
        <v>1.9138755980861243E-2</v>
      </c>
      <c r="BN22" s="271">
        <f t="shared" si="26"/>
        <v>4.7846889952153108E-3</v>
      </c>
      <c r="BO22" s="271">
        <f t="shared" si="27"/>
        <v>4.7846889952153108E-3</v>
      </c>
      <c r="BP22" s="271">
        <f t="shared" si="28"/>
        <v>0</v>
      </c>
      <c r="BQ22" s="271">
        <f t="shared" si="29"/>
        <v>4.7846889952153108E-3</v>
      </c>
      <c r="BR22" s="271">
        <f t="shared" si="30"/>
        <v>0</v>
      </c>
      <c r="BS22" s="271">
        <f t="shared" si="31"/>
        <v>4.7846889952153108E-3</v>
      </c>
      <c r="BT22" s="271">
        <f t="shared" si="32"/>
        <v>4.7846889952153108E-3</v>
      </c>
    </row>
    <row r="23" spans="2:72" x14ac:dyDescent="0.15">
      <c r="B23" s="331" t="s">
        <v>6</v>
      </c>
      <c r="C23" s="287"/>
      <c r="D23" s="5">
        <v>61</v>
      </c>
      <c r="E23" s="5">
        <v>8</v>
      </c>
      <c r="F23" s="5">
        <v>3</v>
      </c>
      <c r="G23" s="5">
        <v>0</v>
      </c>
      <c r="H23" s="5">
        <v>6</v>
      </c>
      <c r="I23" s="5">
        <v>9</v>
      </c>
      <c r="J23" s="5">
        <v>6</v>
      </c>
      <c r="K23" s="5">
        <v>2</v>
      </c>
      <c r="L23" s="5">
        <v>3</v>
      </c>
      <c r="M23" s="5">
        <v>2</v>
      </c>
      <c r="N23" s="5">
        <v>3</v>
      </c>
      <c r="O23" s="5">
        <v>4</v>
      </c>
      <c r="P23" s="5">
        <v>3</v>
      </c>
      <c r="Q23" s="5">
        <v>1</v>
      </c>
      <c r="R23" s="5">
        <v>0</v>
      </c>
      <c r="S23" s="5">
        <v>3</v>
      </c>
      <c r="T23" s="5">
        <v>2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1</v>
      </c>
      <c r="AA23" s="5">
        <v>0</v>
      </c>
      <c r="AB23" s="5">
        <v>0</v>
      </c>
      <c r="AC23" s="5">
        <v>1</v>
      </c>
      <c r="AD23" s="5">
        <v>0</v>
      </c>
      <c r="AE23" s="5">
        <v>0</v>
      </c>
      <c r="AF23" s="5">
        <v>1</v>
      </c>
      <c r="AG23" s="5">
        <v>0</v>
      </c>
      <c r="AH23" s="5">
        <v>0</v>
      </c>
      <c r="AI23" s="5">
        <v>1</v>
      </c>
      <c r="AJ23" s="5">
        <v>1</v>
      </c>
      <c r="AK23" s="43">
        <v>474</v>
      </c>
      <c r="AL23" s="7">
        <v>718.1</v>
      </c>
      <c r="AM23" s="7">
        <v>826.5</v>
      </c>
      <c r="AN23" s="7">
        <v>703</v>
      </c>
      <c r="AO23" s="271">
        <f t="shared" si="1"/>
        <v>0.13114754098360656</v>
      </c>
      <c r="AP23" s="271">
        <f t="shared" si="2"/>
        <v>4.9180327868852458E-2</v>
      </c>
      <c r="AQ23" s="271">
        <f t="shared" si="3"/>
        <v>0</v>
      </c>
      <c r="AR23" s="271">
        <f t="shared" si="4"/>
        <v>9.8360655737704916E-2</v>
      </c>
      <c r="AS23" s="271">
        <f t="shared" si="5"/>
        <v>0.14754098360655737</v>
      </c>
      <c r="AT23" s="271">
        <f t="shared" si="6"/>
        <v>9.8360655737704916E-2</v>
      </c>
      <c r="AU23" s="271">
        <f t="shared" si="7"/>
        <v>3.2786885245901641E-2</v>
      </c>
      <c r="AV23" s="271">
        <f t="shared" si="8"/>
        <v>4.9180327868852458E-2</v>
      </c>
      <c r="AW23" s="271">
        <f t="shared" si="9"/>
        <v>3.2786885245901641E-2</v>
      </c>
      <c r="AX23" s="271">
        <f t="shared" si="10"/>
        <v>4.9180327868852458E-2</v>
      </c>
      <c r="AY23" s="271">
        <f t="shared" si="11"/>
        <v>6.5573770491803282E-2</v>
      </c>
      <c r="AZ23" s="271">
        <f t="shared" si="12"/>
        <v>4.9180327868852458E-2</v>
      </c>
      <c r="BA23" s="271">
        <f t="shared" si="13"/>
        <v>1.6393442622950821E-2</v>
      </c>
      <c r="BB23" s="271">
        <f t="shared" si="14"/>
        <v>0</v>
      </c>
      <c r="BC23" s="271">
        <f t="shared" si="15"/>
        <v>4.9180327868852458E-2</v>
      </c>
      <c r="BD23" s="271">
        <f t="shared" si="16"/>
        <v>3.2786885245901641E-2</v>
      </c>
      <c r="BE23" s="271">
        <f t="shared" si="17"/>
        <v>0</v>
      </c>
      <c r="BF23" s="271">
        <f t="shared" si="18"/>
        <v>0</v>
      </c>
      <c r="BG23" s="271">
        <f t="shared" si="19"/>
        <v>1.6393442622950821E-2</v>
      </c>
      <c r="BH23" s="271">
        <f t="shared" si="20"/>
        <v>0</v>
      </c>
      <c r="BI23" s="271">
        <f t="shared" si="21"/>
        <v>0</v>
      </c>
      <c r="BJ23" s="271">
        <f t="shared" si="22"/>
        <v>1.6393442622950821E-2</v>
      </c>
      <c r="BK23" s="271">
        <f t="shared" si="23"/>
        <v>0</v>
      </c>
      <c r="BL23" s="271">
        <f t="shared" si="24"/>
        <v>0</v>
      </c>
      <c r="BM23" s="271">
        <f t="shared" si="25"/>
        <v>1.6393442622950821E-2</v>
      </c>
      <c r="BN23" s="271">
        <f t="shared" si="26"/>
        <v>0</v>
      </c>
      <c r="BO23" s="271">
        <f t="shared" si="27"/>
        <v>0</v>
      </c>
      <c r="BP23" s="271">
        <f t="shared" si="28"/>
        <v>1.6393442622950821E-2</v>
      </c>
      <c r="BQ23" s="271">
        <f t="shared" si="29"/>
        <v>0</v>
      </c>
      <c r="BR23" s="271">
        <f t="shared" si="30"/>
        <v>0</v>
      </c>
      <c r="BS23" s="271">
        <f t="shared" si="31"/>
        <v>1.6393442622950821E-2</v>
      </c>
      <c r="BT23" s="271">
        <f t="shared" si="32"/>
        <v>1.6393442622950821E-2</v>
      </c>
    </row>
    <row r="24" spans="2:72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208" t="s">
        <v>393</v>
      </c>
      <c r="V24" s="208" t="s">
        <v>393</v>
      </c>
      <c r="W24" s="208" t="s">
        <v>393</v>
      </c>
      <c r="X24" s="208" t="s">
        <v>393</v>
      </c>
      <c r="Y24" s="208" t="s">
        <v>393</v>
      </c>
      <c r="Z24" s="208" t="s">
        <v>393</v>
      </c>
      <c r="AA24" s="208" t="s">
        <v>393</v>
      </c>
      <c r="AB24" s="208" t="s">
        <v>393</v>
      </c>
      <c r="AC24" s="208" t="s">
        <v>393</v>
      </c>
      <c r="AD24" s="208" t="s">
        <v>393</v>
      </c>
      <c r="AE24" s="208" t="s">
        <v>393</v>
      </c>
      <c r="AF24" s="208" t="s">
        <v>393</v>
      </c>
      <c r="AG24" s="208" t="s">
        <v>393</v>
      </c>
      <c r="AH24" s="208" t="s">
        <v>393</v>
      </c>
      <c r="AI24" s="208" t="s">
        <v>393</v>
      </c>
      <c r="AJ24" s="208" t="s">
        <v>393</v>
      </c>
      <c r="AK24" s="49" t="s">
        <v>289</v>
      </c>
      <c r="AL24" s="57" t="s">
        <v>289</v>
      </c>
      <c r="AM24" s="57" t="s">
        <v>289</v>
      </c>
      <c r="AN24" s="57" t="s">
        <v>289</v>
      </c>
      <c r="AO24" s="271" t="e">
        <f t="shared" si="1"/>
        <v>#VALUE!</v>
      </c>
      <c r="AP24" s="271" t="e">
        <f t="shared" si="2"/>
        <v>#VALUE!</v>
      </c>
      <c r="AQ24" s="271" t="e">
        <f t="shared" si="3"/>
        <v>#VALUE!</v>
      </c>
      <c r="AR24" s="271" t="e">
        <f t="shared" si="4"/>
        <v>#VALUE!</v>
      </c>
      <c r="AS24" s="271" t="e">
        <f t="shared" si="5"/>
        <v>#VALUE!</v>
      </c>
      <c r="AT24" s="271" t="e">
        <f t="shared" si="6"/>
        <v>#VALUE!</v>
      </c>
      <c r="AU24" s="271" t="e">
        <f t="shared" si="7"/>
        <v>#VALUE!</v>
      </c>
      <c r="AV24" s="271" t="e">
        <f t="shared" si="8"/>
        <v>#VALUE!</v>
      </c>
      <c r="AW24" s="271" t="e">
        <f t="shared" si="9"/>
        <v>#VALUE!</v>
      </c>
      <c r="AX24" s="271" t="e">
        <f t="shared" si="10"/>
        <v>#VALUE!</v>
      </c>
      <c r="AY24" s="271" t="e">
        <f t="shared" si="11"/>
        <v>#VALUE!</v>
      </c>
      <c r="AZ24" s="271" t="e">
        <f t="shared" si="12"/>
        <v>#VALUE!</v>
      </c>
      <c r="BA24" s="271" t="e">
        <f t="shared" si="13"/>
        <v>#VALUE!</v>
      </c>
      <c r="BB24" s="271" t="e">
        <f t="shared" si="14"/>
        <v>#VALUE!</v>
      </c>
      <c r="BC24" s="271" t="e">
        <f t="shared" si="15"/>
        <v>#VALUE!</v>
      </c>
      <c r="BD24" s="271" t="e">
        <f t="shared" si="16"/>
        <v>#VALUE!</v>
      </c>
      <c r="BE24" s="271" t="e">
        <f t="shared" si="17"/>
        <v>#VALUE!</v>
      </c>
      <c r="BF24" s="271" t="e">
        <f t="shared" si="18"/>
        <v>#VALUE!</v>
      </c>
      <c r="BG24" s="271" t="e">
        <f t="shared" si="19"/>
        <v>#VALUE!</v>
      </c>
      <c r="BH24" s="271" t="e">
        <f t="shared" si="20"/>
        <v>#VALUE!</v>
      </c>
      <c r="BI24" s="271" t="e">
        <f t="shared" si="21"/>
        <v>#VALUE!</v>
      </c>
      <c r="BJ24" s="271" t="e">
        <f t="shared" si="22"/>
        <v>#VALUE!</v>
      </c>
      <c r="BK24" s="271" t="e">
        <f t="shared" si="23"/>
        <v>#VALUE!</v>
      </c>
      <c r="BL24" s="271" t="e">
        <f t="shared" si="24"/>
        <v>#VALUE!</v>
      </c>
      <c r="BM24" s="271" t="e">
        <f t="shared" si="25"/>
        <v>#VALUE!</v>
      </c>
      <c r="BN24" s="271" t="e">
        <f t="shared" si="26"/>
        <v>#VALUE!</v>
      </c>
      <c r="BO24" s="271" t="e">
        <f t="shared" si="27"/>
        <v>#VALUE!</v>
      </c>
      <c r="BP24" s="271" t="e">
        <f t="shared" si="28"/>
        <v>#VALUE!</v>
      </c>
      <c r="BQ24" s="271" t="e">
        <f t="shared" si="29"/>
        <v>#VALUE!</v>
      </c>
      <c r="BR24" s="271" t="e">
        <f t="shared" si="30"/>
        <v>#VALUE!</v>
      </c>
      <c r="BS24" s="271" t="e">
        <f t="shared" si="31"/>
        <v>#VALUE!</v>
      </c>
      <c r="BT24" s="271" t="e">
        <f t="shared" si="32"/>
        <v>#VALUE!</v>
      </c>
    </row>
    <row r="25" spans="2:72" x14ac:dyDescent="0.15">
      <c r="B25" s="331" t="s">
        <v>8</v>
      </c>
      <c r="C25" s="287"/>
      <c r="D25" s="5">
        <v>6</v>
      </c>
      <c r="E25" s="5">
        <v>1</v>
      </c>
      <c r="F25" s="5">
        <v>1</v>
      </c>
      <c r="G25" s="5">
        <v>0</v>
      </c>
      <c r="H25" s="5">
        <v>1</v>
      </c>
      <c r="I25" s="5">
        <v>1</v>
      </c>
      <c r="J25" s="5">
        <v>0</v>
      </c>
      <c r="K25" s="5">
        <v>1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43">
        <v>322.5</v>
      </c>
      <c r="AL25" s="7">
        <v>319.2</v>
      </c>
      <c r="AM25" s="7">
        <v>383</v>
      </c>
      <c r="AN25" s="7">
        <v>213.7</v>
      </c>
      <c r="AO25" s="271">
        <f t="shared" si="1"/>
        <v>0.16666666666666666</v>
      </c>
      <c r="AP25" s="271">
        <f t="shared" si="2"/>
        <v>0.16666666666666666</v>
      </c>
      <c r="AQ25" s="271">
        <f t="shared" si="3"/>
        <v>0</v>
      </c>
      <c r="AR25" s="271">
        <f t="shared" si="4"/>
        <v>0.16666666666666666</v>
      </c>
      <c r="AS25" s="271">
        <f t="shared" si="5"/>
        <v>0.16666666666666666</v>
      </c>
      <c r="AT25" s="271">
        <f t="shared" si="6"/>
        <v>0</v>
      </c>
      <c r="AU25" s="271">
        <f t="shared" si="7"/>
        <v>0.16666666666666666</v>
      </c>
      <c r="AV25" s="271">
        <f t="shared" si="8"/>
        <v>0.16666666666666666</v>
      </c>
      <c r="AW25" s="271">
        <f t="shared" si="9"/>
        <v>0</v>
      </c>
      <c r="AX25" s="271">
        <f t="shared" si="10"/>
        <v>0</v>
      </c>
      <c r="AY25" s="271">
        <f t="shared" si="11"/>
        <v>0</v>
      </c>
      <c r="AZ25" s="271">
        <f t="shared" si="12"/>
        <v>0</v>
      </c>
      <c r="BA25" s="271">
        <f t="shared" si="13"/>
        <v>0</v>
      </c>
      <c r="BB25" s="271">
        <f t="shared" si="14"/>
        <v>0</v>
      </c>
      <c r="BC25" s="271">
        <f t="shared" si="15"/>
        <v>0</v>
      </c>
      <c r="BD25" s="271">
        <f t="shared" si="16"/>
        <v>0</v>
      </c>
      <c r="BE25" s="271">
        <f t="shared" si="17"/>
        <v>0</v>
      </c>
      <c r="BF25" s="271">
        <f t="shared" si="18"/>
        <v>0</v>
      </c>
      <c r="BG25" s="271">
        <f t="shared" si="19"/>
        <v>0</v>
      </c>
      <c r="BH25" s="271">
        <f t="shared" si="20"/>
        <v>0</v>
      </c>
      <c r="BI25" s="271">
        <f t="shared" si="21"/>
        <v>0</v>
      </c>
      <c r="BJ25" s="271">
        <f t="shared" si="22"/>
        <v>0</v>
      </c>
      <c r="BK25" s="271">
        <f t="shared" si="23"/>
        <v>0</v>
      </c>
      <c r="BL25" s="271">
        <f t="shared" si="24"/>
        <v>0</v>
      </c>
      <c r="BM25" s="271">
        <f t="shared" si="25"/>
        <v>0</v>
      </c>
      <c r="BN25" s="271">
        <f t="shared" si="26"/>
        <v>0</v>
      </c>
      <c r="BO25" s="271">
        <f t="shared" si="27"/>
        <v>0</v>
      </c>
      <c r="BP25" s="271">
        <f t="shared" si="28"/>
        <v>0</v>
      </c>
      <c r="BQ25" s="271">
        <f t="shared" si="29"/>
        <v>0</v>
      </c>
      <c r="BR25" s="271">
        <f t="shared" si="30"/>
        <v>0</v>
      </c>
      <c r="BS25" s="271">
        <f t="shared" si="31"/>
        <v>0</v>
      </c>
      <c r="BT25" s="271">
        <f t="shared" si="32"/>
        <v>0</v>
      </c>
    </row>
    <row r="26" spans="2:72" x14ac:dyDescent="0.15">
      <c r="B26" s="331" t="s">
        <v>9</v>
      </c>
      <c r="C26" s="287"/>
      <c r="D26" s="5">
        <v>87</v>
      </c>
      <c r="E26" s="5">
        <v>15</v>
      </c>
      <c r="F26" s="5">
        <v>8</v>
      </c>
      <c r="G26" s="5">
        <v>2</v>
      </c>
      <c r="H26" s="5">
        <v>0</v>
      </c>
      <c r="I26" s="5">
        <v>14</v>
      </c>
      <c r="J26" s="5">
        <v>11</v>
      </c>
      <c r="K26" s="5">
        <v>5</v>
      </c>
      <c r="L26" s="5">
        <v>4</v>
      </c>
      <c r="M26" s="5">
        <v>3</v>
      </c>
      <c r="N26" s="5">
        <v>2</v>
      </c>
      <c r="O26" s="5">
        <v>3</v>
      </c>
      <c r="P26" s="5">
        <v>3</v>
      </c>
      <c r="Q26" s="5">
        <v>0</v>
      </c>
      <c r="R26" s="5">
        <v>3</v>
      </c>
      <c r="S26" s="5">
        <v>1</v>
      </c>
      <c r="T26" s="5">
        <v>0</v>
      </c>
      <c r="U26" s="5">
        <v>1</v>
      </c>
      <c r="V26" s="5">
        <v>1</v>
      </c>
      <c r="W26" s="5">
        <v>1</v>
      </c>
      <c r="X26" s="5">
        <v>1</v>
      </c>
      <c r="Y26" s="5">
        <v>0</v>
      </c>
      <c r="Z26" s="5">
        <v>1</v>
      </c>
      <c r="AA26" s="5">
        <v>0</v>
      </c>
      <c r="AB26" s="5">
        <v>2</v>
      </c>
      <c r="AC26" s="5">
        <v>1</v>
      </c>
      <c r="AD26" s="5">
        <v>0</v>
      </c>
      <c r="AE26" s="5">
        <v>2</v>
      </c>
      <c r="AF26" s="5">
        <v>1</v>
      </c>
      <c r="AG26" s="5">
        <v>0</v>
      </c>
      <c r="AH26" s="5">
        <v>0</v>
      </c>
      <c r="AI26" s="5">
        <v>0</v>
      </c>
      <c r="AJ26" s="5">
        <v>2</v>
      </c>
      <c r="AK26" s="43">
        <v>430</v>
      </c>
      <c r="AL26" s="7">
        <v>718</v>
      </c>
      <c r="AM26" s="7">
        <v>867.6</v>
      </c>
      <c r="AN26" s="7">
        <v>887.8</v>
      </c>
      <c r="AO26" s="271">
        <f t="shared" si="1"/>
        <v>0.17241379310344829</v>
      </c>
      <c r="AP26" s="271">
        <f t="shared" si="2"/>
        <v>9.1954022988505746E-2</v>
      </c>
      <c r="AQ26" s="271">
        <f t="shared" si="3"/>
        <v>2.2988505747126436E-2</v>
      </c>
      <c r="AR26" s="271">
        <f t="shared" si="4"/>
        <v>0</v>
      </c>
      <c r="AS26" s="271">
        <f t="shared" si="5"/>
        <v>0.16091954022988506</v>
      </c>
      <c r="AT26" s="271">
        <f t="shared" si="6"/>
        <v>0.12643678160919541</v>
      </c>
      <c r="AU26" s="271">
        <f t="shared" si="7"/>
        <v>5.7471264367816091E-2</v>
      </c>
      <c r="AV26" s="271">
        <f t="shared" si="8"/>
        <v>4.5977011494252873E-2</v>
      </c>
      <c r="AW26" s="271">
        <f t="shared" si="9"/>
        <v>3.4482758620689655E-2</v>
      </c>
      <c r="AX26" s="271">
        <f t="shared" si="10"/>
        <v>2.2988505747126436E-2</v>
      </c>
      <c r="AY26" s="271">
        <f t="shared" si="11"/>
        <v>3.4482758620689655E-2</v>
      </c>
      <c r="AZ26" s="271">
        <f t="shared" si="12"/>
        <v>3.4482758620689655E-2</v>
      </c>
      <c r="BA26" s="271">
        <f t="shared" si="13"/>
        <v>0</v>
      </c>
      <c r="BB26" s="271">
        <f t="shared" si="14"/>
        <v>3.4482758620689655E-2</v>
      </c>
      <c r="BC26" s="271">
        <f t="shared" si="15"/>
        <v>1.1494252873563218E-2</v>
      </c>
      <c r="BD26" s="271">
        <f t="shared" si="16"/>
        <v>0</v>
      </c>
      <c r="BE26" s="271">
        <f t="shared" si="17"/>
        <v>1.1494252873563218E-2</v>
      </c>
      <c r="BF26" s="271">
        <f t="shared" si="18"/>
        <v>1.1494252873563218E-2</v>
      </c>
      <c r="BG26" s="271">
        <f t="shared" si="19"/>
        <v>1.1494252873563218E-2</v>
      </c>
      <c r="BH26" s="271">
        <f t="shared" si="20"/>
        <v>1.1494252873563218E-2</v>
      </c>
      <c r="BI26" s="271">
        <f t="shared" si="21"/>
        <v>0</v>
      </c>
      <c r="BJ26" s="271">
        <f t="shared" si="22"/>
        <v>1.1494252873563218E-2</v>
      </c>
      <c r="BK26" s="271">
        <f t="shared" si="23"/>
        <v>0</v>
      </c>
      <c r="BL26" s="271">
        <f t="shared" si="24"/>
        <v>2.2988505747126436E-2</v>
      </c>
      <c r="BM26" s="271">
        <f t="shared" si="25"/>
        <v>1.1494252873563218E-2</v>
      </c>
      <c r="BN26" s="271">
        <f t="shared" si="26"/>
        <v>0</v>
      </c>
      <c r="BO26" s="271">
        <f t="shared" si="27"/>
        <v>2.2988505747126436E-2</v>
      </c>
      <c r="BP26" s="271">
        <f t="shared" si="28"/>
        <v>1.1494252873563218E-2</v>
      </c>
      <c r="BQ26" s="271">
        <f t="shared" si="29"/>
        <v>0</v>
      </c>
      <c r="BR26" s="271">
        <f t="shared" si="30"/>
        <v>0</v>
      </c>
      <c r="BS26" s="271">
        <f t="shared" si="31"/>
        <v>0</v>
      </c>
      <c r="BT26" s="271">
        <f t="shared" si="32"/>
        <v>2.2988505747126436E-2</v>
      </c>
    </row>
    <row r="27" spans="2:72" x14ac:dyDescent="0.15">
      <c r="B27" s="331" t="s">
        <v>10</v>
      </c>
      <c r="C27" s="287"/>
      <c r="D27" s="5">
        <v>3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49">
        <v>700</v>
      </c>
      <c r="AL27" s="57">
        <v>666.7</v>
      </c>
      <c r="AM27" s="57">
        <v>1000</v>
      </c>
      <c r="AN27" s="57">
        <v>300</v>
      </c>
      <c r="AO27" s="271">
        <f t="shared" si="1"/>
        <v>0.33333333333333331</v>
      </c>
      <c r="AP27" s="271">
        <f t="shared" si="2"/>
        <v>0</v>
      </c>
      <c r="AQ27" s="271">
        <f t="shared" si="3"/>
        <v>0</v>
      </c>
      <c r="AR27" s="271">
        <f t="shared" si="4"/>
        <v>0</v>
      </c>
      <c r="AS27" s="271">
        <f t="shared" si="5"/>
        <v>0</v>
      </c>
      <c r="AT27" s="271">
        <f t="shared" si="6"/>
        <v>0</v>
      </c>
      <c r="AU27" s="271">
        <f t="shared" si="7"/>
        <v>0</v>
      </c>
      <c r="AV27" s="271">
        <f t="shared" si="8"/>
        <v>0</v>
      </c>
      <c r="AW27" s="271">
        <f t="shared" si="9"/>
        <v>0.33333333333333331</v>
      </c>
      <c r="AX27" s="271">
        <f t="shared" si="10"/>
        <v>0</v>
      </c>
      <c r="AY27" s="271">
        <f t="shared" si="11"/>
        <v>0</v>
      </c>
      <c r="AZ27" s="271">
        <f t="shared" si="12"/>
        <v>0</v>
      </c>
      <c r="BA27" s="271">
        <f t="shared" si="13"/>
        <v>0</v>
      </c>
      <c r="BB27" s="271">
        <f t="shared" si="14"/>
        <v>0</v>
      </c>
      <c r="BC27" s="271">
        <f t="shared" si="15"/>
        <v>0.33333333333333331</v>
      </c>
      <c r="BD27" s="271">
        <f t="shared" si="16"/>
        <v>0</v>
      </c>
      <c r="BE27" s="271">
        <f t="shared" si="17"/>
        <v>0</v>
      </c>
      <c r="BF27" s="271">
        <f t="shared" si="18"/>
        <v>0</v>
      </c>
      <c r="BG27" s="271">
        <f t="shared" si="19"/>
        <v>0</v>
      </c>
      <c r="BH27" s="271">
        <f t="shared" si="20"/>
        <v>0</v>
      </c>
      <c r="BI27" s="271">
        <f t="shared" si="21"/>
        <v>0</v>
      </c>
      <c r="BJ27" s="271">
        <f t="shared" si="22"/>
        <v>0</v>
      </c>
      <c r="BK27" s="271">
        <f t="shared" si="23"/>
        <v>0</v>
      </c>
      <c r="BL27" s="271">
        <f t="shared" si="24"/>
        <v>0</v>
      </c>
      <c r="BM27" s="271">
        <f t="shared" si="25"/>
        <v>0</v>
      </c>
      <c r="BN27" s="271">
        <f t="shared" si="26"/>
        <v>0</v>
      </c>
      <c r="BO27" s="271">
        <f t="shared" si="27"/>
        <v>0</v>
      </c>
      <c r="BP27" s="271">
        <f t="shared" si="28"/>
        <v>0</v>
      </c>
      <c r="BQ27" s="271">
        <f t="shared" si="29"/>
        <v>0</v>
      </c>
      <c r="BR27" s="271">
        <f t="shared" si="30"/>
        <v>0</v>
      </c>
      <c r="BS27" s="271">
        <f t="shared" si="31"/>
        <v>0</v>
      </c>
      <c r="BT27" s="271">
        <f t="shared" si="32"/>
        <v>0</v>
      </c>
    </row>
    <row r="28" spans="2:72" x14ac:dyDescent="0.15">
      <c r="B28" s="331" t="s">
        <v>11</v>
      </c>
      <c r="C28" s="287"/>
      <c r="D28" s="5">
        <v>13</v>
      </c>
      <c r="E28" s="5">
        <v>0</v>
      </c>
      <c r="F28" s="5">
        <v>5</v>
      </c>
      <c r="G28" s="5">
        <v>0</v>
      </c>
      <c r="H28" s="5">
        <v>1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</v>
      </c>
      <c r="AA28" s="5">
        <v>0</v>
      </c>
      <c r="AB28" s="5">
        <v>0</v>
      </c>
      <c r="AC28" s="5">
        <v>0</v>
      </c>
      <c r="AD28" s="5">
        <v>1</v>
      </c>
      <c r="AE28" s="5">
        <v>0</v>
      </c>
      <c r="AF28" s="5">
        <v>0</v>
      </c>
      <c r="AG28" s="5">
        <v>1</v>
      </c>
      <c r="AH28" s="5">
        <v>0</v>
      </c>
      <c r="AI28" s="5">
        <v>0</v>
      </c>
      <c r="AJ28" s="5">
        <v>0</v>
      </c>
      <c r="AK28" s="43">
        <v>309</v>
      </c>
      <c r="AL28" s="7">
        <v>777.2</v>
      </c>
      <c r="AM28" s="57">
        <v>777.2</v>
      </c>
      <c r="AN28" s="57">
        <v>954.7</v>
      </c>
      <c r="AO28" s="271">
        <f t="shared" si="1"/>
        <v>0</v>
      </c>
      <c r="AP28" s="271">
        <f t="shared" si="2"/>
        <v>0.38461538461538464</v>
      </c>
      <c r="AQ28" s="271">
        <f t="shared" si="3"/>
        <v>0</v>
      </c>
      <c r="AR28" s="271">
        <f t="shared" si="4"/>
        <v>7.6923076923076927E-2</v>
      </c>
      <c r="AS28" s="271">
        <f t="shared" si="5"/>
        <v>0.15384615384615385</v>
      </c>
      <c r="AT28" s="271">
        <f t="shared" si="6"/>
        <v>0</v>
      </c>
      <c r="AU28" s="271">
        <f t="shared" si="7"/>
        <v>0</v>
      </c>
      <c r="AV28" s="271">
        <f t="shared" si="8"/>
        <v>0</v>
      </c>
      <c r="AW28" s="271">
        <f t="shared" si="9"/>
        <v>0</v>
      </c>
      <c r="AX28" s="271">
        <f t="shared" si="10"/>
        <v>7.6923076923076927E-2</v>
      </c>
      <c r="AY28" s="271">
        <f t="shared" si="11"/>
        <v>0</v>
      </c>
      <c r="AZ28" s="271">
        <f t="shared" si="12"/>
        <v>0</v>
      </c>
      <c r="BA28" s="271">
        <f t="shared" si="13"/>
        <v>0</v>
      </c>
      <c r="BB28" s="271">
        <f t="shared" si="14"/>
        <v>0</v>
      </c>
      <c r="BC28" s="271">
        <f t="shared" si="15"/>
        <v>7.6923076923076927E-2</v>
      </c>
      <c r="BD28" s="271">
        <f t="shared" si="16"/>
        <v>0</v>
      </c>
      <c r="BE28" s="271">
        <f t="shared" si="17"/>
        <v>0</v>
      </c>
      <c r="BF28" s="271">
        <f t="shared" si="18"/>
        <v>0</v>
      </c>
      <c r="BG28" s="271">
        <f t="shared" si="19"/>
        <v>0</v>
      </c>
      <c r="BH28" s="271">
        <f t="shared" si="20"/>
        <v>0</v>
      </c>
      <c r="BI28" s="271">
        <f t="shared" si="21"/>
        <v>0</v>
      </c>
      <c r="BJ28" s="271">
        <f t="shared" si="22"/>
        <v>7.6923076923076927E-2</v>
      </c>
      <c r="BK28" s="271">
        <f t="shared" si="23"/>
        <v>0</v>
      </c>
      <c r="BL28" s="271">
        <f t="shared" si="24"/>
        <v>0</v>
      </c>
      <c r="BM28" s="271">
        <f t="shared" si="25"/>
        <v>0</v>
      </c>
      <c r="BN28" s="271">
        <f t="shared" si="26"/>
        <v>7.6923076923076927E-2</v>
      </c>
      <c r="BO28" s="271">
        <f t="shared" si="27"/>
        <v>0</v>
      </c>
      <c r="BP28" s="271">
        <f t="shared" si="28"/>
        <v>0</v>
      </c>
      <c r="BQ28" s="271">
        <f t="shared" si="29"/>
        <v>7.6923076923076927E-2</v>
      </c>
      <c r="BR28" s="271">
        <f t="shared" si="30"/>
        <v>0</v>
      </c>
      <c r="BS28" s="271">
        <f t="shared" si="31"/>
        <v>0</v>
      </c>
      <c r="BT28" s="271">
        <f t="shared" si="32"/>
        <v>0</v>
      </c>
    </row>
    <row r="29" spans="2:72" x14ac:dyDescent="0.15">
      <c r="B29" s="331" t="s">
        <v>12</v>
      </c>
      <c r="C29" s="287"/>
      <c r="D29" s="5">
        <v>15</v>
      </c>
      <c r="E29" s="5">
        <v>3</v>
      </c>
      <c r="F29" s="5">
        <v>1</v>
      </c>
      <c r="G29" s="5">
        <v>1</v>
      </c>
      <c r="H29" s="5">
        <v>0</v>
      </c>
      <c r="I29" s="5">
        <v>0</v>
      </c>
      <c r="J29" s="5">
        <v>4</v>
      </c>
      <c r="K29" s="5">
        <v>0</v>
      </c>
      <c r="L29" s="5">
        <v>0</v>
      </c>
      <c r="M29" s="5">
        <v>0</v>
      </c>
      <c r="N29" s="5">
        <v>1</v>
      </c>
      <c r="O29" s="5">
        <v>2</v>
      </c>
      <c r="P29" s="5">
        <v>2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43">
        <v>477</v>
      </c>
      <c r="AL29" s="7">
        <v>517.79999999999995</v>
      </c>
      <c r="AM29" s="7">
        <v>647.29999999999995</v>
      </c>
      <c r="AN29" s="7">
        <v>363.9</v>
      </c>
      <c r="AO29" s="271">
        <f t="shared" si="1"/>
        <v>0.2</v>
      </c>
      <c r="AP29" s="271">
        <f t="shared" si="2"/>
        <v>6.6666666666666666E-2</v>
      </c>
      <c r="AQ29" s="271">
        <f t="shared" si="3"/>
        <v>6.6666666666666666E-2</v>
      </c>
      <c r="AR29" s="271">
        <f t="shared" si="4"/>
        <v>0</v>
      </c>
      <c r="AS29" s="271">
        <f t="shared" si="5"/>
        <v>0</v>
      </c>
      <c r="AT29" s="271">
        <f t="shared" si="6"/>
        <v>0.26666666666666666</v>
      </c>
      <c r="AU29" s="271">
        <f t="shared" si="7"/>
        <v>0</v>
      </c>
      <c r="AV29" s="271">
        <f t="shared" si="8"/>
        <v>0</v>
      </c>
      <c r="AW29" s="271">
        <f t="shared" si="9"/>
        <v>0</v>
      </c>
      <c r="AX29" s="271">
        <f t="shared" si="10"/>
        <v>6.6666666666666666E-2</v>
      </c>
      <c r="AY29" s="271">
        <f t="shared" si="11"/>
        <v>0.13333333333333333</v>
      </c>
      <c r="AZ29" s="271">
        <f t="shared" si="12"/>
        <v>0.13333333333333333</v>
      </c>
      <c r="BA29" s="271">
        <f t="shared" si="13"/>
        <v>6.6666666666666666E-2</v>
      </c>
      <c r="BB29" s="271">
        <f t="shared" si="14"/>
        <v>0</v>
      </c>
      <c r="BC29" s="271">
        <f t="shared" si="15"/>
        <v>0</v>
      </c>
      <c r="BD29" s="271">
        <f t="shared" si="16"/>
        <v>0</v>
      </c>
      <c r="BE29" s="271">
        <f t="shared" si="17"/>
        <v>0</v>
      </c>
      <c r="BF29" s="271">
        <f t="shared" si="18"/>
        <v>0</v>
      </c>
      <c r="BG29" s="271">
        <f t="shared" si="19"/>
        <v>0</v>
      </c>
      <c r="BH29" s="271">
        <f t="shared" si="20"/>
        <v>0</v>
      </c>
      <c r="BI29" s="271">
        <f t="shared" si="21"/>
        <v>0</v>
      </c>
      <c r="BJ29" s="271">
        <f t="shared" si="22"/>
        <v>0</v>
      </c>
      <c r="BK29" s="271">
        <f t="shared" si="23"/>
        <v>0</v>
      </c>
      <c r="BL29" s="271">
        <f t="shared" si="24"/>
        <v>0</v>
      </c>
      <c r="BM29" s="271">
        <f t="shared" si="25"/>
        <v>0</v>
      </c>
      <c r="BN29" s="271">
        <f t="shared" si="26"/>
        <v>0</v>
      </c>
      <c r="BO29" s="271">
        <f t="shared" si="27"/>
        <v>0</v>
      </c>
      <c r="BP29" s="271">
        <f t="shared" si="28"/>
        <v>0</v>
      </c>
      <c r="BQ29" s="271">
        <f t="shared" si="29"/>
        <v>0</v>
      </c>
      <c r="BR29" s="271">
        <f t="shared" si="30"/>
        <v>0</v>
      </c>
      <c r="BS29" s="271">
        <f t="shared" si="31"/>
        <v>0</v>
      </c>
      <c r="BT29" s="271">
        <f t="shared" si="32"/>
        <v>0</v>
      </c>
    </row>
    <row r="30" spans="2:72" x14ac:dyDescent="0.15">
      <c r="B30" s="331" t="s">
        <v>13</v>
      </c>
      <c r="C30" s="287"/>
      <c r="D30" s="5">
        <v>31</v>
      </c>
      <c r="E30" s="5">
        <v>4</v>
      </c>
      <c r="F30" s="5">
        <v>15</v>
      </c>
      <c r="G30" s="5">
        <v>3</v>
      </c>
      <c r="H30" s="5">
        <v>1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1</v>
      </c>
      <c r="R30" s="5">
        <v>1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</v>
      </c>
      <c r="AG30" s="5">
        <v>0</v>
      </c>
      <c r="AH30" s="5">
        <v>0</v>
      </c>
      <c r="AI30" s="5">
        <v>0</v>
      </c>
      <c r="AJ30" s="5">
        <v>0</v>
      </c>
      <c r="AK30" s="43">
        <v>1</v>
      </c>
      <c r="AL30" s="7">
        <v>342.6</v>
      </c>
      <c r="AM30" s="7">
        <v>393.3</v>
      </c>
      <c r="AN30" s="7">
        <v>675.6</v>
      </c>
      <c r="AO30" s="271">
        <f t="shared" si="1"/>
        <v>0.12903225806451613</v>
      </c>
      <c r="AP30" s="271">
        <f t="shared" si="2"/>
        <v>0.4838709677419355</v>
      </c>
      <c r="AQ30" s="271">
        <f t="shared" si="3"/>
        <v>9.6774193548387094E-2</v>
      </c>
      <c r="AR30" s="271">
        <f t="shared" si="4"/>
        <v>3.2258064516129031E-2</v>
      </c>
      <c r="AS30" s="271">
        <f t="shared" si="5"/>
        <v>6.4516129032258063E-2</v>
      </c>
      <c r="AT30" s="271">
        <f t="shared" si="6"/>
        <v>0</v>
      </c>
      <c r="AU30" s="271">
        <f t="shared" si="7"/>
        <v>0</v>
      </c>
      <c r="AV30" s="271">
        <f t="shared" si="8"/>
        <v>0</v>
      </c>
      <c r="AW30" s="271">
        <f t="shared" si="9"/>
        <v>0</v>
      </c>
      <c r="AX30" s="271">
        <f t="shared" si="10"/>
        <v>3.2258064516129031E-2</v>
      </c>
      <c r="AY30" s="271">
        <f t="shared" si="11"/>
        <v>0</v>
      </c>
      <c r="AZ30" s="271">
        <f t="shared" si="12"/>
        <v>0</v>
      </c>
      <c r="BA30" s="271">
        <f t="shared" si="13"/>
        <v>3.2258064516129031E-2</v>
      </c>
      <c r="BB30" s="271">
        <f t="shared" si="14"/>
        <v>3.2258064516129031E-2</v>
      </c>
      <c r="BC30" s="271">
        <f t="shared" si="15"/>
        <v>0</v>
      </c>
      <c r="BD30" s="271">
        <f t="shared" si="16"/>
        <v>3.2258064516129031E-2</v>
      </c>
      <c r="BE30" s="271">
        <f t="shared" si="17"/>
        <v>0</v>
      </c>
      <c r="BF30" s="271">
        <f t="shared" si="18"/>
        <v>0</v>
      </c>
      <c r="BG30" s="271">
        <f t="shared" si="19"/>
        <v>0</v>
      </c>
      <c r="BH30" s="271">
        <f t="shared" si="20"/>
        <v>3.2258064516129031E-2</v>
      </c>
      <c r="BI30" s="271">
        <f t="shared" si="21"/>
        <v>0</v>
      </c>
      <c r="BJ30" s="271">
        <f t="shared" si="22"/>
        <v>0</v>
      </c>
      <c r="BK30" s="271">
        <f t="shared" si="23"/>
        <v>0</v>
      </c>
      <c r="BL30" s="271">
        <f t="shared" si="24"/>
        <v>0</v>
      </c>
      <c r="BM30" s="271">
        <f t="shared" si="25"/>
        <v>0</v>
      </c>
      <c r="BN30" s="271">
        <f t="shared" si="26"/>
        <v>0</v>
      </c>
      <c r="BO30" s="271">
        <f t="shared" si="27"/>
        <v>0</v>
      </c>
      <c r="BP30" s="271">
        <f t="shared" si="28"/>
        <v>3.2258064516129031E-2</v>
      </c>
      <c r="BQ30" s="271">
        <f t="shared" si="29"/>
        <v>0</v>
      </c>
      <c r="BR30" s="271">
        <f t="shared" si="30"/>
        <v>0</v>
      </c>
      <c r="BS30" s="271">
        <f t="shared" si="31"/>
        <v>0</v>
      </c>
      <c r="BT30" s="271">
        <f t="shared" si="32"/>
        <v>0</v>
      </c>
    </row>
    <row r="31" spans="2:72" x14ac:dyDescent="0.15">
      <c r="B31" s="331" t="s">
        <v>14</v>
      </c>
      <c r="C31" s="287"/>
      <c r="D31" s="5">
        <v>23</v>
      </c>
      <c r="E31" s="5">
        <v>4</v>
      </c>
      <c r="F31" s="5">
        <v>3</v>
      </c>
      <c r="G31" s="5">
        <v>0</v>
      </c>
      <c r="H31" s="5">
        <v>2</v>
      </c>
      <c r="I31" s="5">
        <v>3</v>
      </c>
      <c r="J31" s="5">
        <v>1</v>
      </c>
      <c r="K31" s="5">
        <v>0</v>
      </c>
      <c r="L31" s="5">
        <v>1</v>
      </c>
      <c r="M31" s="5">
        <v>0</v>
      </c>
      <c r="N31" s="5">
        <v>1</v>
      </c>
      <c r="O31" s="5">
        <v>1</v>
      </c>
      <c r="P31" s="5">
        <v>0</v>
      </c>
      <c r="Q31" s="5">
        <v>0</v>
      </c>
      <c r="R31" s="5">
        <v>1</v>
      </c>
      <c r="S31" s="5">
        <v>1</v>
      </c>
      <c r="T31" s="5">
        <v>0</v>
      </c>
      <c r="U31" s="5">
        <v>1</v>
      </c>
      <c r="V31" s="5">
        <v>0</v>
      </c>
      <c r="W31" s="5">
        <v>1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0</v>
      </c>
      <c r="AI31" s="5">
        <v>0</v>
      </c>
      <c r="AJ31" s="5">
        <v>1</v>
      </c>
      <c r="AK31" s="43">
        <v>351</v>
      </c>
      <c r="AL31" s="7">
        <v>802.3</v>
      </c>
      <c r="AM31" s="7">
        <v>971.3</v>
      </c>
      <c r="AN31" s="7">
        <v>948.9</v>
      </c>
      <c r="AO31" s="271">
        <f t="shared" si="1"/>
        <v>0.17391304347826086</v>
      </c>
      <c r="AP31" s="271">
        <f t="shared" si="2"/>
        <v>0.13043478260869565</v>
      </c>
      <c r="AQ31" s="271">
        <f t="shared" si="3"/>
        <v>0</v>
      </c>
      <c r="AR31" s="271">
        <f t="shared" si="4"/>
        <v>8.6956521739130432E-2</v>
      </c>
      <c r="AS31" s="271">
        <f t="shared" si="5"/>
        <v>0.13043478260869565</v>
      </c>
      <c r="AT31" s="271">
        <f t="shared" si="6"/>
        <v>4.3478260869565216E-2</v>
      </c>
      <c r="AU31" s="271">
        <f t="shared" si="7"/>
        <v>0</v>
      </c>
      <c r="AV31" s="271">
        <f t="shared" si="8"/>
        <v>4.3478260869565216E-2</v>
      </c>
      <c r="AW31" s="271">
        <f t="shared" si="9"/>
        <v>0</v>
      </c>
      <c r="AX31" s="271">
        <f t="shared" si="10"/>
        <v>4.3478260869565216E-2</v>
      </c>
      <c r="AY31" s="271">
        <f t="shared" si="11"/>
        <v>4.3478260869565216E-2</v>
      </c>
      <c r="AZ31" s="271">
        <f t="shared" si="12"/>
        <v>0</v>
      </c>
      <c r="BA31" s="271">
        <f t="shared" si="13"/>
        <v>0</v>
      </c>
      <c r="BB31" s="271">
        <f t="shared" si="14"/>
        <v>4.3478260869565216E-2</v>
      </c>
      <c r="BC31" s="271">
        <f t="shared" si="15"/>
        <v>4.3478260869565216E-2</v>
      </c>
      <c r="BD31" s="271">
        <f t="shared" si="16"/>
        <v>0</v>
      </c>
      <c r="BE31" s="271">
        <f t="shared" si="17"/>
        <v>4.3478260869565216E-2</v>
      </c>
      <c r="BF31" s="271">
        <f t="shared" si="18"/>
        <v>0</v>
      </c>
      <c r="BG31" s="271">
        <f t="shared" si="19"/>
        <v>4.3478260869565216E-2</v>
      </c>
      <c r="BH31" s="271">
        <f t="shared" si="20"/>
        <v>0</v>
      </c>
      <c r="BI31" s="271">
        <f t="shared" si="21"/>
        <v>4.3478260869565216E-2</v>
      </c>
      <c r="BJ31" s="271">
        <f t="shared" si="22"/>
        <v>0</v>
      </c>
      <c r="BK31" s="271">
        <f t="shared" si="23"/>
        <v>0</v>
      </c>
      <c r="BL31" s="271">
        <f t="shared" si="24"/>
        <v>0</v>
      </c>
      <c r="BM31" s="271">
        <f t="shared" si="25"/>
        <v>0</v>
      </c>
      <c r="BN31" s="271">
        <f t="shared" si="26"/>
        <v>0</v>
      </c>
      <c r="BO31" s="271">
        <f t="shared" si="27"/>
        <v>0</v>
      </c>
      <c r="BP31" s="271">
        <f t="shared" si="28"/>
        <v>4.3478260869565216E-2</v>
      </c>
      <c r="BQ31" s="271">
        <f t="shared" si="29"/>
        <v>0</v>
      </c>
      <c r="BR31" s="271">
        <f t="shared" si="30"/>
        <v>0</v>
      </c>
      <c r="BS31" s="271">
        <f t="shared" si="31"/>
        <v>0</v>
      </c>
      <c r="BT31" s="271">
        <f t="shared" si="32"/>
        <v>4.3478260869565216E-2</v>
      </c>
    </row>
    <row r="32" spans="2:72" x14ac:dyDescent="0.15">
      <c r="B32" s="331" t="s">
        <v>15</v>
      </c>
      <c r="C32" s="287"/>
      <c r="D32" s="5">
        <v>2</v>
      </c>
      <c r="E32" s="5">
        <v>1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43">
        <v>174</v>
      </c>
      <c r="AL32" s="7">
        <v>174</v>
      </c>
      <c r="AM32" s="7">
        <v>348</v>
      </c>
      <c r="AN32" s="7">
        <v>0</v>
      </c>
      <c r="AO32" s="271">
        <f t="shared" si="1"/>
        <v>0.5</v>
      </c>
      <c r="AP32" s="271">
        <f t="shared" si="2"/>
        <v>0</v>
      </c>
      <c r="AQ32" s="271">
        <f t="shared" si="3"/>
        <v>0</v>
      </c>
      <c r="AR32" s="271">
        <f t="shared" si="4"/>
        <v>0</v>
      </c>
      <c r="AS32" s="271">
        <f t="shared" si="5"/>
        <v>0.5</v>
      </c>
      <c r="AT32" s="271">
        <f t="shared" si="6"/>
        <v>0</v>
      </c>
      <c r="AU32" s="271">
        <f t="shared" si="7"/>
        <v>0</v>
      </c>
      <c r="AV32" s="271">
        <f t="shared" si="8"/>
        <v>0</v>
      </c>
      <c r="AW32" s="271">
        <f t="shared" si="9"/>
        <v>0</v>
      </c>
      <c r="AX32" s="271">
        <f t="shared" si="10"/>
        <v>0</v>
      </c>
      <c r="AY32" s="271">
        <f t="shared" si="11"/>
        <v>0</v>
      </c>
      <c r="AZ32" s="271">
        <f t="shared" si="12"/>
        <v>0</v>
      </c>
      <c r="BA32" s="271">
        <f t="shared" si="13"/>
        <v>0</v>
      </c>
      <c r="BB32" s="271">
        <f t="shared" si="14"/>
        <v>0</v>
      </c>
      <c r="BC32" s="271">
        <f t="shared" si="15"/>
        <v>0</v>
      </c>
      <c r="BD32" s="271">
        <f t="shared" si="16"/>
        <v>0</v>
      </c>
      <c r="BE32" s="271">
        <f t="shared" si="17"/>
        <v>0</v>
      </c>
      <c r="BF32" s="271">
        <f t="shared" si="18"/>
        <v>0</v>
      </c>
      <c r="BG32" s="271">
        <f t="shared" si="19"/>
        <v>0</v>
      </c>
      <c r="BH32" s="271">
        <f t="shared" si="20"/>
        <v>0</v>
      </c>
      <c r="BI32" s="271">
        <f t="shared" si="21"/>
        <v>0</v>
      </c>
      <c r="BJ32" s="271">
        <f t="shared" si="22"/>
        <v>0</v>
      </c>
      <c r="BK32" s="271">
        <f t="shared" si="23"/>
        <v>0</v>
      </c>
      <c r="BL32" s="271">
        <f t="shared" si="24"/>
        <v>0</v>
      </c>
      <c r="BM32" s="271">
        <f t="shared" si="25"/>
        <v>0</v>
      </c>
      <c r="BN32" s="271">
        <f t="shared" si="26"/>
        <v>0</v>
      </c>
      <c r="BO32" s="271">
        <f t="shared" si="27"/>
        <v>0</v>
      </c>
      <c r="BP32" s="271">
        <f t="shared" si="28"/>
        <v>0</v>
      </c>
      <c r="BQ32" s="271">
        <f t="shared" si="29"/>
        <v>0</v>
      </c>
      <c r="BR32" s="271">
        <f t="shared" si="30"/>
        <v>0</v>
      </c>
      <c r="BS32" s="271">
        <f t="shared" si="31"/>
        <v>0</v>
      </c>
      <c r="BT32" s="271">
        <f t="shared" si="32"/>
        <v>0</v>
      </c>
    </row>
    <row r="33" spans="2:72" x14ac:dyDescent="0.15">
      <c r="B33" s="331" t="s">
        <v>16</v>
      </c>
      <c r="C33" s="287"/>
      <c r="D33" s="5">
        <v>484</v>
      </c>
      <c r="E33" s="5">
        <v>122</v>
      </c>
      <c r="F33" s="5">
        <v>87</v>
      </c>
      <c r="G33" s="5">
        <v>21</v>
      </c>
      <c r="H33" s="5">
        <v>16</v>
      </c>
      <c r="I33" s="5">
        <v>41</v>
      </c>
      <c r="J33" s="5">
        <v>32</v>
      </c>
      <c r="K33" s="5">
        <v>16</v>
      </c>
      <c r="L33" s="5">
        <v>13</v>
      </c>
      <c r="M33" s="5">
        <v>10</v>
      </c>
      <c r="N33" s="5">
        <v>15</v>
      </c>
      <c r="O33" s="5">
        <v>10</v>
      </c>
      <c r="P33" s="5">
        <v>13</v>
      </c>
      <c r="Q33" s="5">
        <v>3</v>
      </c>
      <c r="R33" s="5">
        <v>11</v>
      </c>
      <c r="S33" s="5">
        <v>4</v>
      </c>
      <c r="T33" s="5">
        <v>6</v>
      </c>
      <c r="U33" s="5">
        <v>4</v>
      </c>
      <c r="V33" s="5">
        <v>4</v>
      </c>
      <c r="W33" s="5">
        <v>2</v>
      </c>
      <c r="X33" s="5">
        <v>8</v>
      </c>
      <c r="Y33" s="5">
        <v>3</v>
      </c>
      <c r="Z33" s="5">
        <v>5</v>
      </c>
      <c r="AA33" s="5">
        <v>6</v>
      </c>
      <c r="AB33" s="5">
        <v>3</v>
      </c>
      <c r="AC33" s="5">
        <v>5</v>
      </c>
      <c r="AD33" s="5">
        <v>3</v>
      </c>
      <c r="AE33" s="5">
        <v>3</v>
      </c>
      <c r="AF33" s="5">
        <v>2</v>
      </c>
      <c r="AG33" s="5">
        <v>2</v>
      </c>
      <c r="AH33" s="5">
        <v>4</v>
      </c>
      <c r="AI33" s="5">
        <v>3</v>
      </c>
      <c r="AJ33" s="5">
        <v>7</v>
      </c>
      <c r="AK33" s="43">
        <v>292.5</v>
      </c>
      <c r="AL33" s="7">
        <v>574.29999999999995</v>
      </c>
      <c r="AM33" s="7">
        <v>767.9</v>
      </c>
      <c r="AN33" s="7">
        <v>864.3</v>
      </c>
      <c r="AO33" s="271">
        <f t="shared" si="1"/>
        <v>0.25206611570247933</v>
      </c>
      <c r="AP33" s="271">
        <f t="shared" si="2"/>
        <v>0.17975206611570249</v>
      </c>
      <c r="AQ33" s="271">
        <f t="shared" si="3"/>
        <v>4.3388429752066117E-2</v>
      </c>
      <c r="AR33" s="271">
        <f t="shared" si="4"/>
        <v>3.3057851239669422E-2</v>
      </c>
      <c r="AS33" s="271">
        <f t="shared" si="5"/>
        <v>8.4710743801652888E-2</v>
      </c>
      <c r="AT33" s="271">
        <f t="shared" si="6"/>
        <v>6.6115702479338845E-2</v>
      </c>
      <c r="AU33" s="271">
        <f t="shared" si="7"/>
        <v>3.3057851239669422E-2</v>
      </c>
      <c r="AV33" s="271">
        <f t="shared" si="8"/>
        <v>2.6859504132231406E-2</v>
      </c>
      <c r="AW33" s="271">
        <f t="shared" si="9"/>
        <v>2.0661157024793389E-2</v>
      </c>
      <c r="AX33" s="271">
        <f t="shared" si="10"/>
        <v>3.0991735537190084E-2</v>
      </c>
      <c r="AY33" s="271">
        <f t="shared" si="11"/>
        <v>2.0661157024793389E-2</v>
      </c>
      <c r="AZ33" s="271">
        <f t="shared" si="12"/>
        <v>2.6859504132231406E-2</v>
      </c>
      <c r="BA33" s="271">
        <f t="shared" si="13"/>
        <v>6.1983471074380167E-3</v>
      </c>
      <c r="BB33" s="271">
        <f t="shared" si="14"/>
        <v>2.2727272727272728E-2</v>
      </c>
      <c r="BC33" s="271">
        <f t="shared" si="15"/>
        <v>8.2644628099173556E-3</v>
      </c>
      <c r="BD33" s="271">
        <f t="shared" si="16"/>
        <v>1.2396694214876033E-2</v>
      </c>
      <c r="BE33" s="271">
        <f t="shared" si="17"/>
        <v>8.2644628099173556E-3</v>
      </c>
      <c r="BF33" s="271">
        <f t="shared" si="18"/>
        <v>8.2644628099173556E-3</v>
      </c>
      <c r="BG33" s="271">
        <f t="shared" si="19"/>
        <v>4.1322314049586778E-3</v>
      </c>
      <c r="BH33" s="271">
        <f t="shared" si="20"/>
        <v>1.6528925619834711E-2</v>
      </c>
      <c r="BI33" s="271">
        <f t="shared" si="21"/>
        <v>6.1983471074380167E-3</v>
      </c>
      <c r="BJ33" s="271">
        <f t="shared" si="22"/>
        <v>1.0330578512396695E-2</v>
      </c>
      <c r="BK33" s="271">
        <f t="shared" si="23"/>
        <v>1.2396694214876033E-2</v>
      </c>
      <c r="BL33" s="271">
        <f t="shared" si="24"/>
        <v>6.1983471074380167E-3</v>
      </c>
      <c r="BM33" s="271">
        <f t="shared" si="25"/>
        <v>1.0330578512396695E-2</v>
      </c>
      <c r="BN33" s="271">
        <f t="shared" si="26"/>
        <v>6.1983471074380167E-3</v>
      </c>
      <c r="BO33" s="271">
        <f t="shared" si="27"/>
        <v>6.1983471074380167E-3</v>
      </c>
      <c r="BP33" s="271">
        <f t="shared" si="28"/>
        <v>4.1322314049586778E-3</v>
      </c>
      <c r="BQ33" s="271">
        <f t="shared" si="29"/>
        <v>4.1322314049586778E-3</v>
      </c>
      <c r="BR33" s="271">
        <f t="shared" si="30"/>
        <v>8.2644628099173556E-3</v>
      </c>
      <c r="BS33" s="271">
        <f t="shared" si="31"/>
        <v>6.1983471074380167E-3</v>
      </c>
      <c r="BT33" s="271">
        <f t="shared" si="32"/>
        <v>1.4462809917355372E-2</v>
      </c>
    </row>
    <row r="34" spans="2:72" x14ac:dyDescent="0.15">
      <c r="B34" s="331" t="s">
        <v>17</v>
      </c>
      <c r="C34" s="287"/>
      <c r="D34" s="5">
        <v>343</v>
      </c>
      <c r="E34" s="5">
        <v>58</v>
      </c>
      <c r="F34" s="5">
        <v>63</v>
      </c>
      <c r="G34" s="5">
        <v>9</v>
      </c>
      <c r="H34" s="5">
        <v>4</v>
      </c>
      <c r="I34" s="5">
        <v>35</v>
      </c>
      <c r="J34" s="5">
        <v>29</v>
      </c>
      <c r="K34" s="5">
        <v>18</v>
      </c>
      <c r="L34" s="5">
        <v>14</v>
      </c>
      <c r="M34" s="5">
        <v>16</v>
      </c>
      <c r="N34" s="5">
        <v>14</v>
      </c>
      <c r="O34" s="5">
        <v>12</v>
      </c>
      <c r="P34" s="5">
        <v>8</v>
      </c>
      <c r="Q34" s="5">
        <v>6</v>
      </c>
      <c r="R34" s="5">
        <v>12</v>
      </c>
      <c r="S34" s="5">
        <v>2</v>
      </c>
      <c r="T34" s="5">
        <v>2</v>
      </c>
      <c r="U34" s="5">
        <v>3</v>
      </c>
      <c r="V34" s="5">
        <v>5</v>
      </c>
      <c r="W34" s="5">
        <v>3</v>
      </c>
      <c r="X34" s="5">
        <v>3</v>
      </c>
      <c r="Y34" s="5">
        <v>2</v>
      </c>
      <c r="Z34" s="5">
        <v>5</v>
      </c>
      <c r="AA34" s="5">
        <v>1</v>
      </c>
      <c r="AB34" s="5">
        <v>0</v>
      </c>
      <c r="AC34" s="5">
        <v>2</v>
      </c>
      <c r="AD34" s="5">
        <v>2</v>
      </c>
      <c r="AE34" s="5">
        <v>1</v>
      </c>
      <c r="AF34" s="5">
        <v>4</v>
      </c>
      <c r="AG34" s="5">
        <v>0</v>
      </c>
      <c r="AH34" s="5">
        <v>2</v>
      </c>
      <c r="AI34" s="5">
        <v>0</v>
      </c>
      <c r="AJ34" s="5">
        <v>8</v>
      </c>
      <c r="AK34" s="43">
        <v>410</v>
      </c>
      <c r="AL34" s="7">
        <v>628.6</v>
      </c>
      <c r="AM34" s="7">
        <v>756.6</v>
      </c>
      <c r="AN34" s="7">
        <v>808.8</v>
      </c>
      <c r="AO34" s="271">
        <f t="shared" si="1"/>
        <v>0.16909620991253643</v>
      </c>
      <c r="AP34" s="271">
        <f t="shared" si="2"/>
        <v>0.18367346938775511</v>
      </c>
      <c r="AQ34" s="271">
        <f t="shared" si="3"/>
        <v>2.6239067055393587E-2</v>
      </c>
      <c r="AR34" s="271">
        <f t="shared" si="4"/>
        <v>1.1661807580174927E-2</v>
      </c>
      <c r="AS34" s="271">
        <f t="shared" si="5"/>
        <v>0.10204081632653061</v>
      </c>
      <c r="AT34" s="271">
        <f t="shared" si="6"/>
        <v>8.4548104956268216E-2</v>
      </c>
      <c r="AU34" s="271">
        <f t="shared" si="7"/>
        <v>5.2478134110787174E-2</v>
      </c>
      <c r="AV34" s="271">
        <f t="shared" si="8"/>
        <v>4.0816326530612242E-2</v>
      </c>
      <c r="AW34" s="271">
        <f t="shared" si="9"/>
        <v>4.6647230320699708E-2</v>
      </c>
      <c r="AX34" s="271">
        <f t="shared" si="10"/>
        <v>4.0816326530612242E-2</v>
      </c>
      <c r="AY34" s="271">
        <f t="shared" si="11"/>
        <v>3.4985422740524783E-2</v>
      </c>
      <c r="AZ34" s="271">
        <f t="shared" si="12"/>
        <v>2.3323615160349854E-2</v>
      </c>
      <c r="BA34" s="271">
        <f t="shared" si="13"/>
        <v>1.7492711370262391E-2</v>
      </c>
      <c r="BB34" s="271">
        <f t="shared" si="14"/>
        <v>3.4985422740524783E-2</v>
      </c>
      <c r="BC34" s="271">
        <f t="shared" si="15"/>
        <v>5.8309037900874635E-3</v>
      </c>
      <c r="BD34" s="271">
        <f t="shared" si="16"/>
        <v>5.8309037900874635E-3</v>
      </c>
      <c r="BE34" s="271">
        <f t="shared" si="17"/>
        <v>8.7463556851311956E-3</v>
      </c>
      <c r="BF34" s="271">
        <f t="shared" si="18"/>
        <v>1.4577259475218658E-2</v>
      </c>
      <c r="BG34" s="271">
        <f t="shared" si="19"/>
        <v>8.7463556851311956E-3</v>
      </c>
      <c r="BH34" s="271">
        <f t="shared" si="20"/>
        <v>8.7463556851311956E-3</v>
      </c>
      <c r="BI34" s="271">
        <f t="shared" si="21"/>
        <v>5.8309037900874635E-3</v>
      </c>
      <c r="BJ34" s="271">
        <f t="shared" si="22"/>
        <v>1.4577259475218658E-2</v>
      </c>
      <c r="BK34" s="271">
        <f t="shared" si="23"/>
        <v>2.9154518950437317E-3</v>
      </c>
      <c r="BL34" s="271">
        <f t="shared" si="24"/>
        <v>0</v>
      </c>
      <c r="BM34" s="271">
        <f t="shared" si="25"/>
        <v>5.8309037900874635E-3</v>
      </c>
      <c r="BN34" s="271">
        <f t="shared" si="26"/>
        <v>5.8309037900874635E-3</v>
      </c>
      <c r="BO34" s="271">
        <f t="shared" si="27"/>
        <v>2.9154518950437317E-3</v>
      </c>
      <c r="BP34" s="271">
        <f t="shared" si="28"/>
        <v>1.1661807580174927E-2</v>
      </c>
      <c r="BQ34" s="271">
        <f t="shared" si="29"/>
        <v>0</v>
      </c>
      <c r="BR34" s="271">
        <f t="shared" si="30"/>
        <v>5.8309037900874635E-3</v>
      </c>
      <c r="BS34" s="271">
        <f t="shared" si="31"/>
        <v>0</v>
      </c>
      <c r="BT34" s="271">
        <f t="shared" si="32"/>
        <v>2.3323615160349854E-2</v>
      </c>
    </row>
    <row r="35" spans="2:72" x14ac:dyDescent="0.15">
      <c r="B35" s="331" t="s">
        <v>18</v>
      </c>
      <c r="C35" s="287"/>
      <c r="D35" s="5">
        <v>2259</v>
      </c>
      <c r="E35" s="5">
        <v>426</v>
      </c>
      <c r="F35" s="5">
        <v>343</v>
      </c>
      <c r="G35" s="5">
        <v>68</v>
      </c>
      <c r="H35" s="5">
        <v>83</v>
      </c>
      <c r="I35" s="5">
        <v>109</v>
      </c>
      <c r="J35" s="5">
        <v>123</v>
      </c>
      <c r="K35" s="5">
        <v>133</v>
      </c>
      <c r="L35" s="5">
        <v>99</v>
      </c>
      <c r="M35" s="5">
        <v>65</v>
      </c>
      <c r="N35" s="5">
        <v>81</v>
      </c>
      <c r="O35" s="5">
        <v>56</v>
      </c>
      <c r="P35" s="5">
        <v>78</v>
      </c>
      <c r="Q35" s="5">
        <v>41</v>
      </c>
      <c r="R35" s="5">
        <v>38</v>
      </c>
      <c r="S35" s="5">
        <v>48</v>
      </c>
      <c r="T35" s="5">
        <v>33</v>
      </c>
      <c r="U35" s="5">
        <v>46</v>
      </c>
      <c r="V35" s="5">
        <v>28</v>
      </c>
      <c r="W35" s="5">
        <v>31</v>
      </c>
      <c r="X35" s="5">
        <v>26</v>
      </c>
      <c r="Y35" s="5">
        <v>12</v>
      </c>
      <c r="Z35" s="5">
        <v>42</v>
      </c>
      <c r="AA35" s="5">
        <v>11</v>
      </c>
      <c r="AB35" s="5">
        <v>18</v>
      </c>
      <c r="AC35" s="5">
        <v>17</v>
      </c>
      <c r="AD35" s="5">
        <v>18</v>
      </c>
      <c r="AE35" s="5">
        <v>20</v>
      </c>
      <c r="AF35" s="5">
        <v>7</v>
      </c>
      <c r="AG35" s="5">
        <v>13</v>
      </c>
      <c r="AH35" s="5">
        <v>10</v>
      </c>
      <c r="AI35" s="5">
        <v>14</v>
      </c>
      <c r="AJ35" s="5">
        <v>122</v>
      </c>
      <c r="AK35" s="43">
        <v>486</v>
      </c>
      <c r="AL35" s="7">
        <v>828.5</v>
      </c>
      <c r="AM35" s="7">
        <v>1021</v>
      </c>
      <c r="AN35" s="7">
        <v>1110.9000000000001</v>
      </c>
      <c r="AO35" s="271">
        <f t="shared" si="1"/>
        <v>0.18857901726427623</v>
      </c>
      <c r="AP35" s="271">
        <f t="shared" si="2"/>
        <v>0.15183709606020362</v>
      </c>
      <c r="AQ35" s="271">
        <f t="shared" si="3"/>
        <v>3.0101814962372731E-2</v>
      </c>
      <c r="AR35" s="271">
        <f t="shared" si="4"/>
        <v>3.6741921204072596E-2</v>
      </c>
      <c r="AS35" s="271">
        <f t="shared" si="5"/>
        <v>4.8251438689685705E-2</v>
      </c>
      <c r="AT35" s="271">
        <f t="shared" si="6"/>
        <v>5.4448871181938911E-2</v>
      </c>
      <c r="AU35" s="271">
        <f t="shared" si="7"/>
        <v>5.887560867640549E-2</v>
      </c>
      <c r="AV35" s="271">
        <f t="shared" si="8"/>
        <v>4.3824701195219126E-2</v>
      </c>
      <c r="AW35" s="271">
        <f t="shared" si="9"/>
        <v>2.8773793714032759E-2</v>
      </c>
      <c r="AX35" s="271">
        <f t="shared" si="10"/>
        <v>3.5856573705179286E-2</v>
      </c>
      <c r="AY35" s="271">
        <f t="shared" si="11"/>
        <v>2.4789729969012839E-2</v>
      </c>
      <c r="AZ35" s="271">
        <f t="shared" si="12"/>
        <v>3.4528552456839307E-2</v>
      </c>
      <c r="BA35" s="271">
        <f t="shared" si="13"/>
        <v>1.814962372731297E-2</v>
      </c>
      <c r="BB35" s="271">
        <f t="shared" si="14"/>
        <v>1.6821602478972998E-2</v>
      </c>
      <c r="BC35" s="271">
        <f t="shared" si="15"/>
        <v>2.1248339973439574E-2</v>
      </c>
      <c r="BD35" s="271">
        <f t="shared" si="16"/>
        <v>1.4608233731739707E-2</v>
      </c>
      <c r="BE35" s="271">
        <f t="shared" si="17"/>
        <v>2.036299247454626E-2</v>
      </c>
      <c r="BF35" s="271">
        <f t="shared" si="18"/>
        <v>1.2394864984506419E-2</v>
      </c>
      <c r="BG35" s="271">
        <f t="shared" si="19"/>
        <v>1.3722886232846392E-2</v>
      </c>
      <c r="BH35" s="271">
        <f t="shared" si="20"/>
        <v>1.1509517485613104E-2</v>
      </c>
      <c r="BI35" s="271">
        <f t="shared" si="21"/>
        <v>5.3120849933598934E-3</v>
      </c>
      <c r="BJ35" s="271">
        <f t="shared" si="22"/>
        <v>1.8592297476759629E-2</v>
      </c>
      <c r="BK35" s="271">
        <f t="shared" si="23"/>
        <v>4.8694112439132357E-3</v>
      </c>
      <c r="BL35" s="271">
        <f t="shared" si="24"/>
        <v>7.9681274900398405E-3</v>
      </c>
      <c r="BM35" s="271">
        <f t="shared" si="25"/>
        <v>7.5254537405931828E-3</v>
      </c>
      <c r="BN35" s="271">
        <f t="shared" si="26"/>
        <v>7.9681274900398405E-3</v>
      </c>
      <c r="BO35" s="271">
        <f t="shared" si="27"/>
        <v>8.8534749889331559E-3</v>
      </c>
      <c r="BP35" s="271">
        <f t="shared" si="28"/>
        <v>3.0987162461266048E-3</v>
      </c>
      <c r="BQ35" s="271">
        <f t="shared" si="29"/>
        <v>5.754758742806552E-3</v>
      </c>
      <c r="BR35" s="271">
        <f t="shared" si="30"/>
        <v>4.426737494466578E-3</v>
      </c>
      <c r="BS35" s="271">
        <f t="shared" si="31"/>
        <v>6.1974324922532097E-3</v>
      </c>
      <c r="BT35" s="271">
        <f t="shared" si="32"/>
        <v>5.4006197432492256E-2</v>
      </c>
    </row>
    <row r="36" spans="2:72" x14ac:dyDescent="0.15">
      <c r="B36" s="331" t="s">
        <v>19</v>
      </c>
      <c r="C36" s="287"/>
      <c r="D36" s="5">
        <v>1106</v>
      </c>
      <c r="E36" s="5">
        <v>199</v>
      </c>
      <c r="F36" s="5">
        <v>163</v>
      </c>
      <c r="G36" s="5">
        <v>42</v>
      </c>
      <c r="H36" s="5">
        <v>46</v>
      </c>
      <c r="I36" s="5">
        <v>44</v>
      </c>
      <c r="J36" s="5">
        <v>85</v>
      </c>
      <c r="K36" s="5">
        <v>65</v>
      </c>
      <c r="L36" s="5">
        <v>57</v>
      </c>
      <c r="M36" s="5">
        <v>35</v>
      </c>
      <c r="N36" s="5">
        <v>31</v>
      </c>
      <c r="O36" s="5">
        <v>20</v>
      </c>
      <c r="P36" s="5">
        <v>34</v>
      </c>
      <c r="Q36" s="5">
        <v>19</v>
      </c>
      <c r="R36" s="5">
        <v>18</v>
      </c>
      <c r="S36" s="5">
        <v>22</v>
      </c>
      <c r="T36" s="5">
        <v>16</v>
      </c>
      <c r="U36" s="5">
        <v>8</v>
      </c>
      <c r="V36" s="5">
        <v>10</v>
      </c>
      <c r="W36" s="5">
        <v>7</v>
      </c>
      <c r="X36" s="5">
        <v>12</v>
      </c>
      <c r="Y36" s="5">
        <v>11</v>
      </c>
      <c r="Z36" s="5">
        <v>23</v>
      </c>
      <c r="AA36" s="5">
        <v>3</v>
      </c>
      <c r="AB36" s="5">
        <v>4</v>
      </c>
      <c r="AC36" s="5">
        <v>12</v>
      </c>
      <c r="AD36" s="5">
        <v>12</v>
      </c>
      <c r="AE36" s="5">
        <v>9</v>
      </c>
      <c r="AF36" s="5">
        <v>4</v>
      </c>
      <c r="AG36" s="5">
        <v>6</v>
      </c>
      <c r="AH36" s="5">
        <v>12</v>
      </c>
      <c r="AI36" s="5">
        <v>7</v>
      </c>
      <c r="AJ36" s="5">
        <v>70</v>
      </c>
      <c r="AK36" s="43">
        <v>478</v>
      </c>
      <c r="AL36" s="7">
        <v>848.4</v>
      </c>
      <c r="AM36" s="7">
        <v>1034.5999999999999</v>
      </c>
      <c r="AN36" s="7">
        <v>1154.7</v>
      </c>
      <c r="AO36" s="271">
        <f t="shared" si="1"/>
        <v>0.17992766726943943</v>
      </c>
      <c r="AP36" s="271">
        <f t="shared" si="2"/>
        <v>0.14737793851717904</v>
      </c>
      <c r="AQ36" s="271">
        <f t="shared" si="3"/>
        <v>3.7974683544303799E-2</v>
      </c>
      <c r="AR36" s="271">
        <f t="shared" si="4"/>
        <v>4.1591320072332731E-2</v>
      </c>
      <c r="AS36" s="271">
        <f t="shared" si="5"/>
        <v>3.9783001808318265E-2</v>
      </c>
      <c r="AT36" s="271">
        <f t="shared" si="6"/>
        <v>7.6853526220614823E-2</v>
      </c>
      <c r="AU36" s="271">
        <f t="shared" si="7"/>
        <v>5.8770343580470161E-2</v>
      </c>
      <c r="AV36" s="271">
        <f t="shared" si="8"/>
        <v>5.1537070524412296E-2</v>
      </c>
      <c r="AW36" s="271">
        <f t="shared" si="9"/>
        <v>3.1645569620253167E-2</v>
      </c>
      <c r="AX36" s="271">
        <f t="shared" si="10"/>
        <v>2.8028933092224231E-2</v>
      </c>
      <c r="AY36" s="271">
        <f t="shared" si="11"/>
        <v>1.8083182640144666E-2</v>
      </c>
      <c r="AZ36" s="271">
        <f t="shared" si="12"/>
        <v>3.074141048824593E-2</v>
      </c>
      <c r="BA36" s="271">
        <f t="shared" si="13"/>
        <v>1.7179023508137433E-2</v>
      </c>
      <c r="BB36" s="271">
        <f t="shared" si="14"/>
        <v>1.62748643761302E-2</v>
      </c>
      <c r="BC36" s="271">
        <f t="shared" si="15"/>
        <v>1.9891500904159132E-2</v>
      </c>
      <c r="BD36" s="271">
        <f t="shared" si="16"/>
        <v>1.4466546112115732E-2</v>
      </c>
      <c r="BE36" s="271">
        <f t="shared" si="17"/>
        <v>7.2332730560578659E-3</v>
      </c>
      <c r="BF36" s="271">
        <f t="shared" si="18"/>
        <v>9.0415913200723331E-3</v>
      </c>
      <c r="BG36" s="271">
        <f t="shared" si="19"/>
        <v>6.3291139240506328E-3</v>
      </c>
      <c r="BH36" s="271">
        <f t="shared" si="20"/>
        <v>1.0849909584086799E-2</v>
      </c>
      <c r="BI36" s="271">
        <f t="shared" si="21"/>
        <v>9.9457504520795662E-3</v>
      </c>
      <c r="BJ36" s="271">
        <f t="shared" si="22"/>
        <v>2.0795660036166366E-2</v>
      </c>
      <c r="BK36" s="271">
        <f t="shared" si="23"/>
        <v>2.7124773960216998E-3</v>
      </c>
      <c r="BL36" s="271">
        <f t="shared" si="24"/>
        <v>3.616636528028933E-3</v>
      </c>
      <c r="BM36" s="271">
        <f t="shared" si="25"/>
        <v>1.0849909584086799E-2</v>
      </c>
      <c r="BN36" s="271">
        <f t="shared" si="26"/>
        <v>1.0849909584086799E-2</v>
      </c>
      <c r="BO36" s="271">
        <f t="shared" si="27"/>
        <v>8.1374321880651E-3</v>
      </c>
      <c r="BP36" s="271">
        <f t="shared" si="28"/>
        <v>3.616636528028933E-3</v>
      </c>
      <c r="BQ36" s="271">
        <f t="shared" si="29"/>
        <v>5.4249547920433997E-3</v>
      </c>
      <c r="BR36" s="271">
        <f t="shared" si="30"/>
        <v>1.0849909584086799E-2</v>
      </c>
      <c r="BS36" s="271">
        <f t="shared" si="31"/>
        <v>6.3291139240506328E-3</v>
      </c>
      <c r="BT36" s="271">
        <f t="shared" si="32"/>
        <v>6.3291139240506333E-2</v>
      </c>
    </row>
    <row r="37" spans="2:72" x14ac:dyDescent="0.15">
      <c r="B37" s="331" t="s">
        <v>20</v>
      </c>
      <c r="C37" s="287"/>
      <c r="D37" s="5">
        <v>14</v>
      </c>
      <c r="E37" s="5">
        <v>1</v>
      </c>
      <c r="F37" s="5">
        <v>0</v>
      </c>
      <c r="G37" s="5">
        <v>1</v>
      </c>
      <c r="H37" s="5">
        <v>0</v>
      </c>
      <c r="I37" s="5">
        <v>6</v>
      </c>
      <c r="J37" s="5">
        <v>1</v>
      </c>
      <c r="K37" s="5">
        <v>1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1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1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43">
        <v>383.5</v>
      </c>
      <c r="AL37" s="7">
        <v>653.9</v>
      </c>
      <c r="AM37" s="7">
        <v>704.2</v>
      </c>
      <c r="AN37" s="57">
        <v>640.4</v>
      </c>
      <c r="AO37" s="271">
        <f t="shared" si="1"/>
        <v>7.1428571428571425E-2</v>
      </c>
      <c r="AP37" s="271">
        <f t="shared" si="2"/>
        <v>0</v>
      </c>
      <c r="AQ37" s="271">
        <f t="shared" si="3"/>
        <v>7.1428571428571425E-2</v>
      </c>
      <c r="AR37" s="271">
        <f t="shared" si="4"/>
        <v>0</v>
      </c>
      <c r="AS37" s="271">
        <f t="shared" si="5"/>
        <v>0.42857142857142855</v>
      </c>
      <c r="AT37" s="271">
        <f t="shared" si="6"/>
        <v>7.1428571428571425E-2</v>
      </c>
      <c r="AU37" s="271">
        <f t="shared" si="7"/>
        <v>7.1428571428571425E-2</v>
      </c>
      <c r="AV37" s="271">
        <f t="shared" si="8"/>
        <v>0</v>
      </c>
      <c r="AW37" s="271">
        <f t="shared" si="9"/>
        <v>0</v>
      </c>
      <c r="AX37" s="271">
        <f t="shared" si="10"/>
        <v>7.1428571428571425E-2</v>
      </c>
      <c r="AY37" s="271">
        <f t="shared" si="11"/>
        <v>0</v>
      </c>
      <c r="AZ37" s="271">
        <f t="shared" si="12"/>
        <v>0</v>
      </c>
      <c r="BA37" s="271">
        <f t="shared" si="13"/>
        <v>7.1428571428571425E-2</v>
      </c>
      <c r="BB37" s="271">
        <f t="shared" si="14"/>
        <v>0</v>
      </c>
      <c r="BC37" s="271">
        <f t="shared" si="15"/>
        <v>7.1428571428571425E-2</v>
      </c>
      <c r="BD37" s="271">
        <f t="shared" si="16"/>
        <v>0</v>
      </c>
      <c r="BE37" s="271">
        <f t="shared" si="17"/>
        <v>0</v>
      </c>
      <c r="BF37" s="271">
        <f t="shared" si="18"/>
        <v>0</v>
      </c>
      <c r="BG37" s="271">
        <f t="shared" si="19"/>
        <v>0</v>
      </c>
      <c r="BH37" s="271">
        <f t="shared" si="20"/>
        <v>0</v>
      </c>
      <c r="BI37" s="271">
        <f t="shared" si="21"/>
        <v>0</v>
      </c>
      <c r="BJ37" s="271">
        <f t="shared" si="22"/>
        <v>0</v>
      </c>
      <c r="BK37" s="271">
        <f t="shared" si="23"/>
        <v>0</v>
      </c>
      <c r="BL37" s="271">
        <f t="shared" si="24"/>
        <v>0</v>
      </c>
      <c r="BM37" s="271">
        <f t="shared" si="25"/>
        <v>0</v>
      </c>
      <c r="BN37" s="271">
        <f t="shared" si="26"/>
        <v>0</v>
      </c>
      <c r="BO37" s="271">
        <f t="shared" si="27"/>
        <v>7.1428571428571425E-2</v>
      </c>
      <c r="BP37" s="271">
        <f t="shared" si="28"/>
        <v>0</v>
      </c>
      <c r="BQ37" s="271">
        <f t="shared" si="29"/>
        <v>0</v>
      </c>
      <c r="BR37" s="271">
        <f t="shared" si="30"/>
        <v>0</v>
      </c>
      <c r="BS37" s="271">
        <f t="shared" si="31"/>
        <v>0</v>
      </c>
      <c r="BT37" s="271">
        <f t="shared" si="32"/>
        <v>0</v>
      </c>
    </row>
    <row r="38" spans="2:72" x14ac:dyDescent="0.15">
      <c r="B38" s="331" t="s">
        <v>21</v>
      </c>
      <c r="C38" s="287"/>
      <c r="D38" s="5">
        <v>34</v>
      </c>
      <c r="E38" s="5">
        <v>1</v>
      </c>
      <c r="F38" s="5">
        <v>7</v>
      </c>
      <c r="G38" s="5">
        <v>2</v>
      </c>
      <c r="H38" s="5">
        <v>2</v>
      </c>
      <c r="I38" s="5">
        <v>9</v>
      </c>
      <c r="J38" s="5">
        <v>3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2</v>
      </c>
      <c r="Z38" s="5">
        <v>2</v>
      </c>
      <c r="AA38" s="5">
        <v>1</v>
      </c>
      <c r="AB38" s="5">
        <v>0</v>
      </c>
      <c r="AC38" s="5">
        <v>0</v>
      </c>
      <c r="AD38" s="5">
        <v>0</v>
      </c>
      <c r="AE38" s="5">
        <v>0</v>
      </c>
      <c r="AF38" s="5">
        <v>1</v>
      </c>
      <c r="AG38" s="5">
        <v>0</v>
      </c>
      <c r="AH38" s="5">
        <v>0</v>
      </c>
      <c r="AI38" s="5">
        <v>0</v>
      </c>
      <c r="AJ38" s="5">
        <v>0</v>
      </c>
      <c r="AK38" s="43">
        <v>379</v>
      </c>
      <c r="AL38" s="7">
        <v>654.79999999999995</v>
      </c>
      <c r="AM38" s="7">
        <v>674.6</v>
      </c>
      <c r="AN38" s="7">
        <v>751.6</v>
      </c>
      <c r="AO38" s="271">
        <f t="shared" si="1"/>
        <v>2.9411764705882353E-2</v>
      </c>
      <c r="AP38" s="271">
        <f t="shared" si="2"/>
        <v>0.20588235294117646</v>
      </c>
      <c r="AQ38" s="271">
        <f t="shared" si="3"/>
        <v>5.8823529411764705E-2</v>
      </c>
      <c r="AR38" s="271">
        <f t="shared" si="4"/>
        <v>5.8823529411764705E-2</v>
      </c>
      <c r="AS38" s="271">
        <f t="shared" si="5"/>
        <v>0.26470588235294118</v>
      </c>
      <c r="AT38" s="271">
        <f t="shared" si="6"/>
        <v>8.8235294117647065E-2</v>
      </c>
      <c r="AU38" s="271">
        <f t="shared" si="7"/>
        <v>0</v>
      </c>
      <c r="AV38" s="271">
        <f t="shared" si="8"/>
        <v>2.9411764705882353E-2</v>
      </c>
      <c r="AW38" s="271">
        <f t="shared" si="9"/>
        <v>0</v>
      </c>
      <c r="AX38" s="271">
        <f t="shared" si="10"/>
        <v>2.9411764705882353E-2</v>
      </c>
      <c r="AY38" s="271">
        <f t="shared" si="11"/>
        <v>0</v>
      </c>
      <c r="AZ38" s="271">
        <f t="shared" si="12"/>
        <v>2.9411764705882353E-2</v>
      </c>
      <c r="BA38" s="271">
        <f t="shared" si="13"/>
        <v>0</v>
      </c>
      <c r="BB38" s="271">
        <f t="shared" si="14"/>
        <v>0</v>
      </c>
      <c r="BC38" s="271">
        <f t="shared" si="15"/>
        <v>0</v>
      </c>
      <c r="BD38" s="271">
        <f t="shared" si="16"/>
        <v>2.9411764705882353E-2</v>
      </c>
      <c r="BE38" s="271">
        <f t="shared" si="17"/>
        <v>0</v>
      </c>
      <c r="BF38" s="271">
        <f t="shared" si="18"/>
        <v>0</v>
      </c>
      <c r="BG38" s="271">
        <f t="shared" si="19"/>
        <v>0</v>
      </c>
      <c r="BH38" s="271">
        <f t="shared" si="20"/>
        <v>0</v>
      </c>
      <c r="BI38" s="271">
        <f t="shared" si="21"/>
        <v>5.8823529411764705E-2</v>
      </c>
      <c r="BJ38" s="271">
        <f t="shared" si="22"/>
        <v>5.8823529411764705E-2</v>
      </c>
      <c r="BK38" s="271">
        <f t="shared" si="23"/>
        <v>2.9411764705882353E-2</v>
      </c>
      <c r="BL38" s="271">
        <f t="shared" si="24"/>
        <v>0</v>
      </c>
      <c r="BM38" s="271">
        <f t="shared" si="25"/>
        <v>0</v>
      </c>
      <c r="BN38" s="271">
        <f t="shared" si="26"/>
        <v>0</v>
      </c>
      <c r="BO38" s="271">
        <f t="shared" si="27"/>
        <v>0</v>
      </c>
      <c r="BP38" s="271">
        <f t="shared" si="28"/>
        <v>2.9411764705882353E-2</v>
      </c>
      <c r="BQ38" s="271">
        <f t="shared" si="29"/>
        <v>0</v>
      </c>
      <c r="BR38" s="271">
        <f t="shared" si="30"/>
        <v>0</v>
      </c>
      <c r="BS38" s="271">
        <f t="shared" si="31"/>
        <v>0</v>
      </c>
      <c r="BT38" s="271">
        <f t="shared" si="32"/>
        <v>0</v>
      </c>
    </row>
    <row r="39" spans="2:72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2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43">
        <v>601</v>
      </c>
      <c r="AL39" s="7">
        <v>1061.7</v>
      </c>
      <c r="AM39" s="7">
        <v>1061.7</v>
      </c>
      <c r="AN39" s="7">
        <v>779.4</v>
      </c>
      <c r="AO39" s="271">
        <f t="shared" si="1"/>
        <v>0</v>
      </c>
      <c r="AP39" s="271">
        <f t="shared" si="2"/>
        <v>0</v>
      </c>
      <c r="AQ39" s="271">
        <f t="shared" si="3"/>
        <v>0</v>
      </c>
      <c r="AR39" s="271">
        <f t="shared" si="4"/>
        <v>0</v>
      </c>
      <c r="AS39" s="271">
        <f t="shared" si="5"/>
        <v>0.14285714285714285</v>
      </c>
      <c r="AT39" s="271">
        <f t="shared" si="6"/>
        <v>0.2857142857142857</v>
      </c>
      <c r="AU39" s="271">
        <f t="shared" si="7"/>
        <v>0</v>
      </c>
      <c r="AV39" s="271">
        <f t="shared" si="8"/>
        <v>0.14285714285714285</v>
      </c>
      <c r="AW39" s="271">
        <f t="shared" si="9"/>
        <v>0</v>
      </c>
      <c r="AX39" s="271">
        <f t="shared" si="10"/>
        <v>0</v>
      </c>
      <c r="AY39" s="271">
        <f t="shared" si="11"/>
        <v>0</v>
      </c>
      <c r="AZ39" s="271">
        <f t="shared" si="12"/>
        <v>0.14285714285714285</v>
      </c>
      <c r="BA39" s="271">
        <f t="shared" si="13"/>
        <v>0</v>
      </c>
      <c r="BB39" s="271">
        <f t="shared" si="14"/>
        <v>0</v>
      </c>
      <c r="BC39" s="271">
        <f t="shared" si="15"/>
        <v>0</v>
      </c>
      <c r="BD39" s="271">
        <f t="shared" si="16"/>
        <v>0</v>
      </c>
      <c r="BE39" s="271">
        <f t="shared" si="17"/>
        <v>0</v>
      </c>
      <c r="BF39" s="271">
        <f t="shared" si="18"/>
        <v>0</v>
      </c>
      <c r="BG39" s="271">
        <f t="shared" si="19"/>
        <v>0</v>
      </c>
      <c r="BH39" s="271">
        <f t="shared" si="20"/>
        <v>0</v>
      </c>
      <c r="BI39" s="271">
        <f t="shared" si="21"/>
        <v>0.14285714285714285</v>
      </c>
      <c r="BJ39" s="271">
        <f t="shared" si="22"/>
        <v>0</v>
      </c>
      <c r="BK39" s="271">
        <f t="shared" si="23"/>
        <v>0</v>
      </c>
      <c r="BL39" s="271">
        <f t="shared" si="24"/>
        <v>0</v>
      </c>
      <c r="BM39" s="271">
        <f t="shared" si="25"/>
        <v>0</v>
      </c>
      <c r="BN39" s="271">
        <f t="shared" si="26"/>
        <v>0</v>
      </c>
      <c r="BO39" s="271">
        <f t="shared" si="27"/>
        <v>0.14285714285714285</v>
      </c>
      <c r="BP39" s="271">
        <f t="shared" si="28"/>
        <v>0</v>
      </c>
      <c r="BQ39" s="271">
        <f t="shared" si="29"/>
        <v>0</v>
      </c>
      <c r="BR39" s="271">
        <f t="shared" si="30"/>
        <v>0</v>
      </c>
      <c r="BS39" s="271">
        <f t="shared" si="31"/>
        <v>0</v>
      </c>
      <c r="BT39" s="271">
        <f t="shared" si="32"/>
        <v>0</v>
      </c>
    </row>
    <row r="40" spans="2:72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208" t="s">
        <v>393</v>
      </c>
      <c r="V40" s="208" t="s">
        <v>393</v>
      </c>
      <c r="W40" s="208" t="s">
        <v>393</v>
      </c>
      <c r="X40" s="208" t="s">
        <v>393</v>
      </c>
      <c r="Y40" s="208" t="s">
        <v>393</v>
      </c>
      <c r="Z40" s="208" t="s">
        <v>393</v>
      </c>
      <c r="AA40" s="208" t="s">
        <v>393</v>
      </c>
      <c r="AB40" s="208" t="s">
        <v>393</v>
      </c>
      <c r="AC40" s="208" t="s">
        <v>393</v>
      </c>
      <c r="AD40" s="208" t="s">
        <v>393</v>
      </c>
      <c r="AE40" s="208" t="s">
        <v>393</v>
      </c>
      <c r="AF40" s="208" t="s">
        <v>393</v>
      </c>
      <c r="AG40" s="208" t="s">
        <v>393</v>
      </c>
      <c r="AH40" s="208" t="s">
        <v>393</v>
      </c>
      <c r="AI40" s="208" t="s">
        <v>393</v>
      </c>
      <c r="AJ40" s="208" t="s">
        <v>393</v>
      </c>
      <c r="AK40" s="51" t="s">
        <v>289</v>
      </c>
      <c r="AL40" s="58" t="s">
        <v>289</v>
      </c>
      <c r="AM40" s="58" t="s">
        <v>289</v>
      </c>
      <c r="AN40" s="58" t="s">
        <v>289</v>
      </c>
      <c r="AO40" s="271" t="e">
        <f t="shared" si="1"/>
        <v>#VALUE!</v>
      </c>
      <c r="AP40" s="271" t="e">
        <f t="shared" si="2"/>
        <v>#VALUE!</v>
      </c>
      <c r="AQ40" s="271" t="e">
        <f t="shared" si="3"/>
        <v>#VALUE!</v>
      </c>
      <c r="AR40" s="271" t="e">
        <f t="shared" si="4"/>
        <v>#VALUE!</v>
      </c>
      <c r="AS40" s="271" t="e">
        <f t="shared" si="5"/>
        <v>#VALUE!</v>
      </c>
      <c r="AT40" s="271" t="e">
        <f t="shared" si="6"/>
        <v>#VALUE!</v>
      </c>
      <c r="AU40" s="271" t="e">
        <f t="shared" si="7"/>
        <v>#VALUE!</v>
      </c>
      <c r="AV40" s="271" t="e">
        <f t="shared" si="8"/>
        <v>#VALUE!</v>
      </c>
      <c r="AW40" s="271" t="e">
        <f t="shared" si="9"/>
        <v>#VALUE!</v>
      </c>
      <c r="AX40" s="271" t="e">
        <f t="shared" si="10"/>
        <v>#VALUE!</v>
      </c>
      <c r="AY40" s="271" t="e">
        <f t="shared" si="11"/>
        <v>#VALUE!</v>
      </c>
      <c r="AZ40" s="271" t="e">
        <f t="shared" si="12"/>
        <v>#VALUE!</v>
      </c>
      <c r="BA40" s="271" t="e">
        <f t="shared" si="13"/>
        <v>#VALUE!</v>
      </c>
      <c r="BB40" s="271" t="e">
        <f t="shared" si="14"/>
        <v>#VALUE!</v>
      </c>
      <c r="BC40" s="271" t="e">
        <f t="shared" si="15"/>
        <v>#VALUE!</v>
      </c>
      <c r="BD40" s="271" t="e">
        <f t="shared" si="16"/>
        <v>#VALUE!</v>
      </c>
      <c r="BE40" s="271" t="e">
        <f t="shared" si="17"/>
        <v>#VALUE!</v>
      </c>
      <c r="BF40" s="271" t="e">
        <f t="shared" si="18"/>
        <v>#VALUE!</v>
      </c>
      <c r="BG40" s="271" t="e">
        <f t="shared" si="19"/>
        <v>#VALUE!</v>
      </c>
      <c r="BH40" s="271" t="e">
        <f t="shared" si="20"/>
        <v>#VALUE!</v>
      </c>
      <c r="BI40" s="271" t="e">
        <f t="shared" si="21"/>
        <v>#VALUE!</v>
      </c>
      <c r="BJ40" s="271" t="e">
        <f t="shared" si="22"/>
        <v>#VALUE!</v>
      </c>
      <c r="BK40" s="271" t="e">
        <f t="shared" si="23"/>
        <v>#VALUE!</v>
      </c>
      <c r="BL40" s="271" t="e">
        <f t="shared" si="24"/>
        <v>#VALUE!</v>
      </c>
      <c r="BM40" s="271" t="e">
        <f t="shared" si="25"/>
        <v>#VALUE!</v>
      </c>
      <c r="BN40" s="271" t="e">
        <f t="shared" si="26"/>
        <v>#VALUE!</v>
      </c>
      <c r="BO40" s="271" t="e">
        <f t="shared" si="27"/>
        <v>#VALUE!</v>
      </c>
      <c r="BP40" s="271" t="e">
        <f t="shared" si="28"/>
        <v>#VALUE!</v>
      </c>
      <c r="BQ40" s="271" t="e">
        <f t="shared" si="29"/>
        <v>#VALUE!</v>
      </c>
      <c r="BR40" s="271" t="e">
        <f t="shared" si="30"/>
        <v>#VALUE!</v>
      </c>
      <c r="BS40" s="271" t="e">
        <f t="shared" si="31"/>
        <v>#VALUE!</v>
      </c>
      <c r="BT40" s="271" t="e">
        <f t="shared" si="32"/>
        <v>#VALUE!</v>
      </c>
    </row>
    <row r="41" spans="2:72" x14ac:dyDescent="0.15">
      <c r="B41" s="331" t="s">
        <v>24</v>
      </c>
      <c r="C41" s="287"/>
      <c r="D41" s="5">
        <v>11</v>
      </c>
      <c r="E41" s="5">
        <v>4</v>
      </c>
      <c r="F41" s="5">
        <v>1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</v>
      </c>
      <c r="V41" s="5">
        <v>0</v>
      </c>
      <c r="W41" s="5">
        <v>0</v>
      </c>
      <c r="X41" s="5">
        <v>0</v>
      </c>
      <c r="Y41" s="5">
        <v>1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43">
        <v>300</v>
      </c>
      <c r="AL41" s="7">
        <v>654.20000000000005</v>
      </c>
      <c r="AM41" s="7">
        <v>1028</v>
      </c>
      <c r="AN41" s="7">
        <v>749.3</v>
      </c>
      <c r="AO41" s="271">
        <f t="shared" si="1"/>
        <v>0.36363636363636365</v>
      </c>
      <c r="AP41" s="271">
        <f t="shared" si="2"/>
        <v>9.0909090909090912E-2</v>
      </c>
      <c r="AQ41" s="271">
        <f t="shared" si="3"/>
        <v>0</v>
      </c>
      <c r="AR41" s="271">
        <f t="shared" si="4"/>
        <v>0</v>
      </c>
      <c r="AS41" s="271">
        <f t="shared" si="5"/>
        <v>9.0909090909090912E-2</v>
      </c>
      <c r="AT41" s="271">
        <f t="shared" si="6"/>
        <v>0</v>
      </c>
      <c r="AU41" s="271">
        <f t="shared" si="7"/>
        <v>0</v>
      </c>
      <c r="AV41" s="271">
        <f t="shared" si="8"/>
        <v>0.18181818181818182</v>
      </c>
      <c r="AW41" s="271">
        <f t="shared" si="9"/>
        <v>0</v>
      </c>
      <c r="AX41" s="271">
        <f t="shared" si="10"/>
        <v>0</v>
      </c>
      <c r="AY41" s="271">
        <f t="shared" si="11"/>
        <v>0</v>
      </c>
      <c r="AZ41" s="271">
        <f t="shared" si="12"/>
        <v>0</v>
      </c>
      <c r="BA41" s="271">
        <f t="shared" si="13"/>
        <v>0</v>
      </c>
      <c r="BB41" s="271">
        <f t="shared" si="14"/>
        <v>0</v>
      </c>
      <c r="BC41" s="271">
        <f t="shared" si="15"/>
        <v>0</v>
      </c>
      <c r="BD41" s="271">
        <f t="shared" si="16"/>
        <v>0</v>
      </c>
      <c r="BE41" s="271">
        <f t="shared" si="17"/>
        <v>9.0909090909090912E-2</v>
      </c>
      <c r="BF41" s="271">
        <f t="shared" si="18"/>
        <v>0</v>
      </c>
      <c r="BG41" s="271">
        <f t="shared" si="19"/>
        <v>0</v>
      </c>
      <c r="BH41" s="271">
        <f t="shared" si="20"/>
        <v>0</v>
      </c>
      <c r="BI41" s="271">
        <f t="shared" si="21"/>
        <v>9.0909090909090912E-2</v>
      </c>
      <c r="BJ41" s="271">
        <f t="shared" si="22"/>
        <v>9.0909090909090912E-2</v>
      </c>
      <c r="BK41" s="271">
        <f t="shared" si="23"/>
        <v>0</v>
      </c>
      <c r="BL41" s="271">
        <f t="shared" si="24"/>
        <v>0</v>
      </c>
      <c r="BM41" s="271">
        <f t="shared" si="25"/>
        <v>0</v>
      </c>
      <c r="BN41" s="271">
        <f t="shared" si="26"/>
        <v>0</v>
      </c>
      <c r="BO41" s="271">
        <f t="shared" si="27"/>
        <v>0</v>
      </c>
      <c r="BP41" s="271">
        <f t="shared" si="28"/>
        <v>0</v>
      </c>
      <c r="BQ41" s="271">
        <f t="shared" si="29"/>
        <v>0</v>
      </c>
      <c r="BR41" s="271">
        <f t="shared" si="30"/>
        <v>0</v>
      </c>
      <c r="BS41" s="271">
        <f t="shared" si="31"/>
        <v>0</v>
      </c>
      <c r="BT41" s="271">
        <f t="shared" si="32"/>
        <v>0</v>
      </c>
    </row>
    <row r="42" spans="2:72" x14ac:dyDescent="0.15">
      <c r="B42" s="331" t="s">
        <v>25</v>
      </c>
      <c r="C42" s="287"/>
      <c r="D42" s="5">
        <v>29</v>
      </c>
      <c r="E42" s="5">
        <v>4</v>
      </c>
      <c r="F42" s="5">
        <v>1</v>
      </c>
      <c r="G42" s="5">
        <v>2</v>
      </c>
      <c r="H42" s="5">
        <v>2</v>
      </c>
      <c r="I42" s="5">
        <v>8</v>
      </c>
      <c r="J42" s="5">
        <v>3</v>
      </c>
      <c r="K42" s="5">
        <v>0</v>
      </c>
      <c r="L42" s="5">
        <v>1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2</v>
      </c>
      <c r="S42" s="5">
        <v>2</v>
      </c>
      <c r="T42" s="5">
        <v>0</v>
      </c>
      <c r="U42" s="5">
        <v>1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1</v>
      </c>
      <c r="AJ42" s="5">
        <v>0</v>
      </c>
      <c r="AK42" s="43">
        <v>350</v>
      </c>
      <c r="AL42" s="7">
        <v>624.79999999999995</v>
      </c>
      <c r="AM42" s="7">
        <v>724.8</v>
      </c>
      <c r="AN42" s="7">
        <v>686.1</v>
      </c>
      <c r="AO42" s="271">
        <f t="shared" si="1"/>
        <v>0.13793103448275862</v>
      </c>
      <c r="AP42" s="271">
        <f t="shared" si="2"/>
        <v>3.4482758620689655E-2</v>
      </c>
      <c r="AQ42" s="271">
        <f t="shared" si="3"/>
        <v>6.8965517241379309E-2</v>
      </c>
      <c r="AR42" s="271">
        <f t="shared" si="4"/>
        <v>6.8965517241379309E-2</v>
      </c>
      <c r="AS42" s="271">
        <f t="shared" si="5"/>
        <v>0.27586206896551724</v>
      </c>
      <c r="AT42" s="271">
        <f t="shared" si="6"/>
        <v>0.10344827586206896</v>
      </c>
      <c r="AU42" s="271">
        <f t="shared" si="7"/>
        <v>0</v>
      </c>
      <c r="AV42" s="271">
        <f t="shared" si="8"/>
        <v>3.4482758620689655E-2</v>
      </c>
      <c r="AW42" s="271">
        <f t="shared" si="9"/>
        <v>0</v>
      </c>
      <c r="AX42" s="271">
        <f t="shared" si="10"/>
        <v>0</v>
      </c>
      <c r="AY42" s="271">
        <f t="shared" si="11"/>
        <v>3.4482758620689655E-2</v>
      </c>
      <c r="AZ42" s="271">
        <f t="shared" si="12"/>
        <v>0</v>
      </c>
      <c r="BA42" s="271">
        <f t="shared" si="13"/>
        <v>0</v>
      </c>
      <c r="BB42" s="271">
        <f t="shared" si="14"/>
        <v>6.8965517241379309E-2</v>
      </c>
      <c r="BC42" s="271">
        <f t="shared" si="15"/>
        <v>6.8965517241379309E-2</v>
      </c>
      <c r="BD42" s="271">
        <f t="shared" si="16"/>
        <v>0</v>
      </c>
      <c r="BE42" s="271">
        <f t="shared" si="17"/>
        <v>3.4482758620689655E-2</v>
      </c>
      <c r="BF42" s="271">
        <f t="shared" si="18"/>
        <v>0</v>
      </c>
      <c r="BG42" s="271">
        <f t="shared" si="19"/>
        <v>0</v>
      </c>
      <c r="BH42" s="271">
        <f t="shared" si="20"/>
        <v>0</v>
      </c>
      <c r="BI42" s="271">
        <f t="shared" si="21"/>
        <v>3.4482758620689655E-2</v>
      </c>
      <c r="BJ42" s="271">
        <f t="shared" si="22"/>
        <v>0</v>
      </c>
      <c r="BK42" s="271">
        <f t="shared" si="23"/>
        <v>0</v>
      </c>
      <c r="BL42" s="271">
        <f t="shared" si="24"/>
        <v>0</v>
      </c>
      <c r="BM42" s="271">
        <f t="shared" si="25"/>
        <v>0</v>
      </c>
      <c r="BN42" s="271">
        <f t="shared" si="26"/>
        <v>0</v>
      </c>
      <c r="BO42" s="271">
        <f t="shared" si="27"/>
        <v>0</v>
      </c>
      <c r="BP42" s="271">
        <f t="shared" si="28"/>
        <v>0</v>
      </c>
      <c r="BQ42" s="271">
        <f t="shared" si="29"/>
        <v>0</v>
      </c>
      <c r="BR42" s="271">
        <f t="shared" si="30"/>
        <v>0</v>
      </c>
      <c r="BS42" s="271">
        <f t="shared" si="31"/>
        <v>3.4482758620689655E-2</v>
      </c>
      <c r="BT42" s="271">
        <f t="shared" si="32"/>
        <v>0</v>
      </c>
    </row>
    <row r="43" spans="2:72" x14ac:dyDescent="0.15">
      <c r="B43" s="331" t="s">
        <v>26</v>
      </c>
      <c r="C43" s="287"/>
      <c r="D43" s="5">
        <v>11</v>
      </c>
      <c r="E43" s="5">
        <v>1</v>
      </c>
      <c r="F43" s="5">
        <v>0</v>
      </c>
      <c r="G43" s="5">
        <v>0</v>
      </c>
      <c r="H43" s="5">
        <v>0</v>
      </c>
      <c r="I43" s="5">
        <v>1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2</v>
      </c>
      <c r="Q43" s="5">
        <v>1</v>
      </c>
      <c r="R43" s="5">
        <v>0</v>
      </c>
      <c r="S43" s="5">
        <v>1</v>
      </c>
      <c r="T43" s="5">
        <v>0</v>
      </c>
      <c r="U43" s="5">
        <v>1</v>
      </c>
      <c r="V43" s="5">
        <v>1</v>
      </c>
      <c r="W43" s="5">
        <v>0</v>
      </c>
      <c r="X43" s="5">
        <v>1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43">
        <v>1030</v>
      </c>
      <c r="AL43" s="7">
        <v>1009.8</v>
      </c>
      <c r="AM43" s="7">
        <v>1110.8</v>
      </c>
      <c r="AN43" s="7">
        <v>474</v>
      </c>
      <c r="AO43" s="271">
        <f t="shared" si="1"/>
        <v>9.0909090909090912E-2</v>
      </c>
      <c r="AP43" s="271">
        <f t="shared" si="2"/>
        <v>0</v>
      </c>
      <c r="AQ43" s="271">
        <f t="shared" si="3"/>
        <v>0</v>
      </c>
      <c r="AR43" s="271">
        <f t="shared" si="4"/>
        <v>0</v>
      </c>
      <c r="AS43" s="271">
        <f t="shared" si="5"/>
        <v>9.0909090909090912E-2</v>
      </c>
      <c r="AT43" s="271">
        <f t="shared" si="6"/>
        <v>9.0909090909090912E-2</v>
      </c>
      <c r="AU43" s="271">
        <f t="shared" si="7"/>
        <v>0</v>
      </c>
      <c r="AV43" s="271">
        <f t="shared" si="8"/>
        <v>0</v>
      </c>
      <c r="AW43" s="271">
        <f t="shared" si="9"/>
        <v>0</v>
      </c>
      <c r="AX43" s="271">
        <f t="shared" si="10"/>
        <v>9.0909090909090912E-2</v>
      </c>
      <c r="AY43" s="271">
        <f t="shared" si="11"/>
        <v>0</v>
      </c>
      <c r="AZ43" s="271">
        <f t="shared" si="12"/>
        <v>0.18181818181818182</v>
      </c>
      <c r="BA43" s="271">
        <f t="shared" si="13"/>
        <v>9.0909090909090912E-2</v>
      </c>
      <c r="BB43" s="271">
        <f t="shared" si="14"/>
        <v>0</v>
      </c>
      <c r="BC43" s="271">
        <f t="shared" si="15"/>
        <v>9.0909090909090912E-2</v>
      </c>
      <c r="BD43" s="271">
        <f t="shared" si="16"/>
        <v>0</v>
      </c>
      <c r="BE43" s="271">
        <f t="shared" si="17"/>
        <v>9.0909090909090912E-2</v>
      </c>
      <c r="BF43" s="271">
        <f t="shared" si="18"/>
        <v>9.0909090909090912E-2</v>
      </c>
      <c r="BG43" s="271">
        <f t="shared" si="19"/>
        <v>0</v>
      </c>
      <c r="BH43" s="271">
        <f t="shared" si="20"/>
        <v>9.0909090909090912E-2</v>
      </c>
      <c r="BI43" s="271">
        <f t="shared" si="21"/>
        <v>0</v>
      </c>
      <c r="BJ43" s="271">
        <f t="shared" si="22"/>
        <v>0</v>
      </c>
      <c r="BK43" s="271">
        <f t="shared" si="23"/>
        <v>0</v>
      </c>
      <c r="BL43" s="271">
        <f t="shared" si="24"/>
        <v>0</v>
      </c>
      <c r="BM43" s="271">
        <f t="shared" si="25"/>
        <v>0</v>
      </c>
      <c r="BN43" s="271">
        <f t="shared" si="26"/>
        <v>0</v>
      </c>
      <c r="BO43" s="271">
        <f t="shared" si="27"/>
        <v>0</v>
      </c>
      <c r="BP43" s="271">
        <f t="shared" si="28"/>
        <v>0</v>
      </c>
      <c r="BQ43" s="271">
        <f t="shared" si="29"/>
        <v>0</v>
      </c>
      <c r="BR43" s="271">
        <f t="shared" si="30"/>
        <v>0</v>
      </c>
      <c r="BS43" s="271">
        <f t="shared" si="31"/>
        <v>0</v>
      </c>
      <c r="BT43" s="271">
        <f t="shared" si="32"/>
        <v>0</v>
      </c>
    </row>
    <row r="44" spans="2:72" x14ac:dyDescent="0.15">
      <c r="B44" s="331" t="s">
        <v>27</v>
      </c>
      <c r="C44" s="287"/>
      <c r="D44" s="5">
        <v>42</v>
      </c>
      <c r="E44" s="5">
        <v>9</v>
      </c>
      <c r="F44" s="5">
        <v>12</v>
      </c>
      <c r="G44" s="5">
        <v>1</v>
      </c>
      <c r="H44" s="5">
        <v>3</v>
      </c>
      <c r="I44" s="5">
        <v>4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1</v>
      </c>
      <c r="P44" s="5">
        <v>2</v>
      </c>
      <c r="Q44" s="5">
        <v>0</v>
      </c>
      <c r="R44" s="5">
        <v>0</v>
      </c>
      <c r="S44" s="5">
        <v>1</v>
      </c>
      <c r="T44" s="5">
        <v>1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1</v>
      </c>
      <c r="AB44" s="5">
        <v>1</v>
      </c>
      <c r="AC44" s="5">
        <v>0</v>
      </c>
      <c r="AD44" s="5">
        <v>1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2</v>
      </c>
      <c r="AK44" s="43">
        <v>54.5</v>
      </c>
      <c r="AL44" s="7">
        <v>555.29999999999995</v>
      </c>
      <c r="AM44" s="7">
        <v>706.7</v>
      </c>
      <c r="AN44" s="7">
        <v>988.6</v>
      </c>
      <c r="AO44" s="271">
        <f t="shared" si="1"/>
        <v>0.21428571428571427</v>
      </c>
      <c r="AP44" s="271">
        <f t="shared" si="2"/>
        <v>0.2857142857142857</v>
      </c>
      <c r="AQ44" s="271">
        <f t="shared" si="3"/>
        <v>2.3809523809523808E-2</v>
      </c>
      <c r="AR44" s="271">
        <f t="shared" si="4"/>
        <v>7.1428571428571425E-2</v>
      </c>
      <c r="AS44" s="271">
        <f t="shared" si="5"/>
        <v>9.5238095238095233E-2</v>
      </c>
      <c r="AT44" s="271">
        <f t="shared" si="6"/>
        <v>4.7619047619047616E-2</v>
      </c>
      <c r="AU44" s="271">
        <f t="shared" si="7"/>
        <v>2.3809523809523808E-2</v>
      </c>
      <c r="AV44" s="271">
        <f t="shared" si="8"/>
        <v>0</v>
      </c>
      <c r="AW44" s="271">
        <f t="shared" si="9"/>
        <v>0</v>
      </c>
      <c r="AX44" s="271">
        <f t="shared" si="10"/>
        <v>0</v>
      </c>
      <c r="AY44" s="271">
        <f t="shared" si="11"/>
        <v>2.3809523809523808E-2</v>
      </c>
      <c r="AZ44" s="271">
        <f t="shared" si="12"/>
        <v>4.7619047619047616E-2</v>
      </c>
      <c r="BA44" s="271">
        <f t="shared" si="13"/>
        <v>0</v>
      </c>
      <c r="BB44" s="271">
        <f t="shared" si="14"/>
        <v>0</v>
      </c>
      <c r="BC44" s="271">
        <f t="shared" si="15"/>
        <v>2.3809523809523808E-2</v>
      </c>
      <c r="BD44" s="271">
        <f t="shared" si="16"/>
        <v>2.3809523809523808E-2</v>
      </c>
      <c r="BE44" s="271">
        <f t="shared" si="17"/>
        <v>0</v>
      </c>
      <c r="BF44" s="271">
        <f t="shared" si="18"/>
        <v>0</v>
      </c>
      <c r="BG44" s="271">
        <f t="shared" si="19"/>
        <v>0</v>
      </c>
      <c r="BH44" s="271">
        <f t="shared" si="20"/>
        <v>0</v>
      </c>
      <c r="BI44" s="271">
        <f t="shared" si="21"/>
        <v>0</v>
      </c>
      <c r="BJ44" s="271">
        <f t="shared" si="22"/>
        <v>0</v>
      </c>
      <c r="BK44" s="271">
        <f t="shared" si="23"/>
        <v>2.3809523809523808E-2</v>
      </c>
      <c r="BL44" s="271">
        <f t="shared" si="24"/>
        <v>2.3809523809523808E-2</v>
      </c>
      <c r="BM44" s="271">
        <f t="shared" si="25"/>
        <v>0</v>
      </c>
      <c r="BN44" s="271">
        <f t="shared" si="26"/>
        <v>2.3809523809523808E-2</v>
      </c>
      <c r="BO44" s="271">
        <f t="shared" si="27"/>
        <v>0</v>
      </c>
      <c r="BP44" s="271">
        <f t="shared" si="28"/>
        <v>0</v>
      </c>
      <c r="BQ44" s="271">
        <f t="shared" si="29"/>
        <v>0</v>
      </c>
      <c r="BR44" s="271">
        <f t="shared" si="30"/>
        <v>0</v>
      </c>
      <c r="BS44" s="271">
        <f t="shared" si="31"/>
        <v>0</v>
      </c>
      <c r="BT44" s="271">
        <f t="shared" si="32"/>
        <v>4.7619047619047616E-2</v>
      </c>
    </row>
    <row r="45" spans="2:72" x14ac:dyDescent="0.15">
      <c r="B45" s="331" t="s">
        <v>28</v>
      </c>
      <c r="C45" s="287"/>
      <c r="D45" s="5">
        <v>242</v>
      </c>
      <c r="E45" s="5">
        <v>87</v>
      </c>
      <c r="F45" s="5">
        <v>27</v>
      </c>
      <c r="G45" s="5">
        <v>8</v>
      </c>
      <c r="H45" s="5">
        <v>10</v>
      </c>
      <c r="I45" s="5">
        <v>10</v>
      </c>
      <c r="J45" s="5">
        <v>20</v>
      </c>
      <c r="K45" s="5">
        <v>8</v>
      </c>
      <c r="L45" s="5">
        <v>8</v>
      </c>
      <c r="M45" s="5">
        <v>7</v>
      </c>
      <c r="N45" s="5">
        <v>7</v>
      </c>
      <c r="O45" s="5">
        <v>6</v>
      </c>
      <c r="P45" s="5">
        <v>5</v>
      </c>
      <c r="Q45" s="5">
        <v>3</v>
      </c>
      <c r="R45" s="5">
        <v>2</v>
      </c>
      <c r="S45" s="5">
        <v>3</v>
      </c>
      <c r="T45" s="5">
        <v>2</v>
      </c>
      <c r="U45" s="5">
        <v>3</v>
      </c>
      <c r="V45" s="5">
        <v>3</v>
      </c>
      <c r="W45" s="5">
        <v>1</v>
      </c>
      <c r="X45" s="5">
        <v>2</v>
      </c>
      <c r="Y45" s="5">
        <v>0</v>
      </c>
      <c r="Z45" s="5">
        <v>0</v>
      </c>
      <c r="AA45" s="5">
        <v>1</v>
      </c>
      <c r="AB45" s="5">
        <v>1</v>
      </c>
      <c r="AC45" s="5">
        <v>2</v>
      </c>
      <c r="AD45" s="5">
        <v>2</v>
      </c>
      <c r="AE45" s="5">
        <v>1</v>
      </c>
      <c r="AF45" s="5">
        <v>1</v>
      </c>
      <c r="AG45" s="5">
        <v>1</v>
      </c>
      <c r="AH45" s="5">
        <v>0</v>
      </c>
      <c r="AI45" s="5">
        <v>1</v>
      </c>
      <c r="AJ45" s="5">
        <v>10</v>
      </c>
      <c r="AK45" s="43">
        <v>191</v>
      </c>
      <c r="AL45" s="7">
        <v>564.79999999999995</v>
      </c>
      <c r="AM45" s="7">
        <v>881.8</v>
      </c>
      <c r="AN45" s="7">
        <v>984.4</v>
      </c>
      <c r="AO45" s="271">
        <f t="shared" si="1"/>
        <v>0.35950413223140498</v>
      </c>
      <c r="AP45" s="271">
        <f t="shared" si="2"/>
        <v>0.1115702479338843</v>
      </c>
      <c r="AQ45" s="271">
        <f t="shared" si="3"/>
        <v>3.3057851239669422E-2</v>
      </c>
      <c r="AR45" s="271">
        <f t="shared" si="4"/>
        <v>4.1322314049586778E-2</v>
      </c>
      <c r="AS45" s="271">
        <f t="shared" si="5"/>
        <v>4.1322314049586778E-2</v>
      </c>
      <c r="AT45" s="271">
        <f t="shared" si="6"/>
        <v>8.2644628099173556E-2</v>
      </c>
      <c r="AU45" s="271">
        <f t="shared" si="7"/>
        <v>3.3057851239669422E-2</v>
      </c>
      <c r="AV45" s="271">
        <f t="shared" si="8"/>
        <v>3.3057851239669422E-2</v>
      </c>
      <c r="AW45" s="271">
        <f t="shared" si="9"/>
        <v>2.8925619834710745E-2</v>
      </c>
      <c r="AX45" s="271">
        <f t="shared" si="10"/>
        <v>2.8925619834710745E-2</v>
      </c>
      <c r="AY45" s="271">
        <f t="shared" si="11"/>
        <v>2.4793388429752067E-2</v>
      </c>
      <c r="AZ45" s="271">
        <f t="shared" si="12"/>
        <v>2.0661157024793389E-2</v>
      </c>
      <c r="BA45" s="271">
        <f t="shared" si="13"/>
        <v>1.2396694214876033E-2</v>
      </c>
      <c r="BB45" s="271">
        <f t="shared" si="14"/>
        <v>8.2644628099173556E-3</v>
      </c>
      <c r="BC45" s="271">
        <f t="shared" si="15"/>
        <v>1.2396694214876033E-2</v>
      </c>
      <c r="BD45" s="271">
        <f t="shared" si="16"/>
        <v>8.2644628099173556E-3</v>
      </c>
      <c r="BE45" s="271">
        <f t="shared" si="17"/>
        <v>1.2396694214876033E-2</v>
      </c>
      <c r="BF45" s="271">
        <f t="shared" si="18"/>
        <v>1.2396694214876033E-2</v>
      </c>
      <c r="BG45" s="271">
        <f t="shared" si="19"/>
        <v>4.1322314049586778E-3</v>
      </c>
      <c r="BH45" s="271">
        <f t="shared" si="20"/>
        <v>8.2644628099173556E-3</v>
      </c>
      <c r="BI45" s="271">
        <f t="shared" si="21"/>
        <v>0</v>
      </c>
      <c r="BJ45" s="271">
        <f t="shared" si="22"/>
        <v>0</v>
      </c>
      <c r="BK45" s="271">
        <f t="shared" si="23"/>
        <v>4.1322314049586778E-3</v>
      </c>
      <c r="BL45" s="271">
        <f t="shared" si="24"/>
        <v>4.1322314049586778E-3</v>
      </c>
      <c r="BM45" s="271">
        <f t="shared" si="25"/>
        <v>8.2644628099173556E-3</v>
      </c>
      <c r="BN45" s="271">
        <f t="shared" si="26"/>
        <v>8.2644628099173556E-3</v>
      </c>
      <c r="BO45" s="271">
        <f t="shared" si="27"/>
        <v>4.1322314049586778E-3</v>
      </c>
      <c r="BP45" s="271">
        <f t="shared" si="28"/>
        <v>4.1322314049586778E-3</v>
      </c>
      <c r="BQ45" s="271">
        <f t="shared" si="29"/>
        <v>4.1322314049586778E-3</v>
      </c>
      <c r="BR45" s="271">
        <f t="shared" si="30"/>
        <v>0</v>
      </c>
      <c r="BS45" s="271">
        <f t="shared" si="31"/>
        <v>4.1322314049586778E-3</v>
      </c>
      <c r="BT45" s="271">
        <f t="shared" si="32"/>
        <v>4.1322314049586778E-2</v>
      </c>
    </row>
    <row r="46" spans="2:72" x14ac:dyDescent="0.15">
      <c r="B46" s="331" t="s">
        <v>29</v>
      </c>
      <c r="C46" s="287"/>
      <c r="D46" s="5">
        <v>19</v>
      </c>
      <c r="E46" s="5">
        <v>1</v>
      </c>
      <c r="F46" s="5">
        <v>0</v>
      </c>
      <c r="G46" s="5">
        <v>1</v>
      </c>
      <c r="H46" s="5">
        <v>2</v>
      </c>
      <c r="I46" s="5">
        <v>1</v>
      </c>
      <c r="J46" s="5">
        <v>2</v>
      </c>
      <c r="K46" s="5">
        <v>2</v>
      </c>
      <c r="L46" s="5">
        <v>1</v>
      </c>
      <c r="M46" s="5">
        <v>0</v>
      </c>
      <c r="N46" s="5">
        <v>1</v>
      </c>
      <c r="O46" s="5">
        <v>0</v>
      </c>
      <c r="P46" s="5">
        <v>1</v>
      </c>
      <c r="Q46" s="5">
        <v>2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1</v>
      </c>
      <c r="Y46" s="5">
        <v>1</v>
      </c>
      <c r="Z46" s="5">
        <v>0</v>
      </c>
      <c r="AA46" s="5">
        <v>0</v>
      </c>
      <c r="AB46" s="5">
        <v>0</v>
      </c>
      <c r="AC46" s="5">
        <v>0</v>
      </c>
      <c r="AD46" s="5">
        <v>1</v>
      </c>
      <c r="AE46" s="5">
        <v>0</v>
      </c>
      <c r="AF46" s="5">
        <v>0</v>
      </c>
      <c r="AG46" s="5">
        <v>1</v>
      </c>
      <c r="AH46" s="5">
        <v>0</v>
      </c>
      <c r="AI46" s="5">
        <v>0</v>
      </c>
      <c r="AJ46" s="5">
        <v>0</v>
      </c>
      <c r="AK46" s="43">
        <v>620</v>
      </c>
      <c r="AL46" s="7">
        <v>937.9</v>
      </c>
      <c r="AM46" s="7">
        <v>990.1</v>
      </c>
      <c r="AN46" s="7">
        <v>753.5</v>
      </c>
      <c r="AO46" s="271">
        <f t="shared" si="1"/>
        <v>5.2631578947368418E-2</v>
      </c>
      <c r="AP46" s="271">
        <f t="shared" si="2"/>
        <v>0</v>
      </c>
      <c r="AQ46" s="271">
        <f t="shared" si="3"/>
        <v>5.2631578947368418E-2</v>
      </c>
      <c r="AR46" s="271">
        <f t="shared" si="4"/>
        <v>0.10526315789473684</v>
      </c>
      <c r="AS46" s="271">
        <f t="shared" si="5"/>
        <v>5.2631578947368418E-2</v>
      </c>
      <c r="AT46" s="271">
        <f t="shared" si="6"/>
        <v>0.10526315789473684</v>
      </c>
      <c r="AU46" s="271">
        <f t="shared" si="7"/>
        <v>0.10526315789473684</v>
      </c>
      <c r="AV46" s="271">
        <f t="shared" si="8"/>
        <v>5.2631578947368418E-2</v>
      </c>
      <c r="AW46" s="271">
        <f t="shared" si="9"/>
        <v>0</v>
      </c>
      <c r="AX46" s="271">
        <f t="shared" si="10"/>
        <v>5.2631578947368418E-2</v>
      </c>
      <c r="AY46" s="271">
        <f t="shared" si="11"/>
        <v>0</v>
      </c>
      <c r="AZ46" s="271">
        <f t="shared" si="12"/>
        <v>5.2631578947368418E-2</v>
      </c>
      <c r="BA46" s="271">
        <f t="shared" si="13"/>
        <v>0.10526315789473684</v>
      </c>
      <c r="BB46" s="271">
        <f t="shared" si="14"/>
        <v>5.2631578947368418E-2</v>
      </c>
      <c r="BC46" s="271">
        <f t="shared" si="15"/>
        <v>0</v>
      </c>
      <c r="BD46" s="271">
        <f t="shared" si="16"/>
        <v>0</v>
      </c>
      <c r="BE46" s="271">
        <f t="shared" si="17"/>
        <v>0</v>
      </c>
      <c r="BF46" s="271">
        <f t="shared" si="18"/>
        <v>0</v>
      </c>
      <c r="BG46" s="271">
        <f t="shared" si="19"/>
        <v>0</v>
      </c>
      <c r="BH46" s="271">
        <f t="shared" si="20"/>
        <v>5.2631578947368418E-2</v>
      </c>
      <c r="BI46" s="271">
        <f t="shared" si="21"/>
        <v>5.2631578947368418E-2</v>
      </c>
      <c r="BJ46" s="271">
        <f t="shared" si="22"/>
        <v>0</v>
      </c>
      <c r="BK46" s="271">
        <f t="shared" si="23"/>
        <v>0</v>
      </c>
      <c r="BL46" s="271">
        <f t="shared" si="24"/>
        <v>0</v>
      </c>
      <c r="BM46" s="271">
        <f t="shared" si="25"/>
        <v>0</v>
      </c>
      <c r="BN46" s="271">
        <f t="shared" si="26"/>
        <v>5.2631578947368418E-2</v>
      </c>
      <c r="BO46" s="271">
        <f t="shared" si="27"/>
        <v>0</v>
      </c>
      <c r="BP46" s="271">
        <f t="shared" si="28"/>
        <v>0</v>
      </c>
      <c r="BQ46" s="271">
        <f t="shared" si="29"/>
        <v>5.2631578947368418E-2</v>
      </c>
      <c r="BR46" s="271">
        <f t="shared" si="30"/>
        <v>0</v>
      </c>
      <c r="BS46" s="271">
        <f t="shared" si="31"/>
        <v>0</v>
      </c>
      <c r="BT46" s="271">
        <f t="shared" si="32"/>
        <v>0</v>
      </c>
    </row>
    <row r="47" spans="2:72" x14ac:dyDescent="0.15">
      <c r="B47" s="331" t="s">
        <v>30</v>
      </c>
      <c r="C47" s="287"/>
      <c r="D47" s="5">
        <v>127</v>
      </c>
      <c r="E47" s="5">
        <v>38</v>
      </c>
      <c r="F47" s="5">
        <v>8</v>
      </c>
      <c r="G47" s="5">
        <v>3</v>
      </c>
      <c r="H47" s="5">
        <v>3</v>
      </c>
      <c r="I47" s="5">
        <v>9</v>
      </c>
      <c r="J47" s="5">
        <v>2</v>
      </c>
      <c r="K47" s="5">
        <v>6</v>
      </c>
      <c r="L47" s="5">
        <v>3</v>
      </c>
      <c r="M47" s="5">
        <v>3</v>
      </c>
      <c r="N47" s="5">
        <v>4</v>
      </c>
      <c r="O47" s="5">
        <v>2</v>
      </c>
      <c r="P47" s="5">
        <v>7</v>
      </c>
      <c r="Q47" s="5">
        <v>3</v>
      </c>
      <c r="R47" s="5">
        <v>5</v>
      </c>
      <c r="S47" s="5">
        <v>2</v>
      </c>
      <c r="T47" s="5">
        <v>5</v>
      </c>
      <c r="U47" s="5">
        <v>2</v>
      </c>
      <c r="V47" s="5">
        <v>1</v>
      </c>
      <c r="W47" s="5">
        <v>0</v>
      </c>
      <c r="X47" s="5">
        <v>5</v>
      </c>
      <c r="Y47" s="5">
        <v>1</v>
      </c>
      <c r="Z47" s="5">
        <v>4</v>
      </c>
      <c r="AA47" s="5">
        <v>2</v>
      </c>
      <c r="AB47" s="5">
        <v>1</v>
      </c>
      <c r="AC47" s="5">
        <v>2</v>
      </c>
      <c r="AD47" s="5">
        <v>1</v>
      </c>
      <c r="AE47" s="5">
        <v>2</v>
      </c>
      <c r="AF47" s="5">
        <v>0</v>
      </c>
      <c r="AG47" s="5">
        <v>0</v>
      </c>
      <c r="AH47" s="5">
        <v>0</v>
      </c>
      <c r="AI47" s="5">
        <v>0</v>
      </c>
      <c r="AJ47" s="5">
        <v>3</v>
      </c>
      <c r="AK47" s="43">
        <v>500</v>
      </c>
      <c r="AL47" s="7">
        <v>780.8</v>
      </c>
      <c r="AM47" s="7">
        <v>1114.2</v>
      </c>
      <c r="AN47" s="7">
        <v>880.1</v>
      </c>
      <c r="AO47" s="271">
        <f t="shared" si="1"/>
        <v>0.29921259842519687</v>
      </c>
      <c r="AP47" s="271">
        <f t="shared" si="2"/>
        <v>6.2992125984251968E-2</v>
      </c>
      <c r="AQ47" s="271">
        <f t="shared" si="3"/>
        <v>2.3622047244094488E-2</v>
      </c>
      <c r="AR47" s="271">
        <f t="shared" si="4"/>
        <v>2.3622047244094488E-2</v>
      </c>
      <c r="AS47" s="271">
        <f t="shared" si="5"/>
        <v>7.0866141732283464E-2</v>
      </c>
      <c r="AT47" s="271">
        <f t="shared" si="6"/>
        <v>1.5748031496062992E-2</v>
      </c>
      <c r="AU47" s="271">
        <f t="shared" si="7"/>
        <v>4.7244094488188976E-2</v>
      </c>
      <c r="AV47" s="271">
        <f t="shared" si="8"/>
        <v>2.3622047244094488E-2</v>
      </c>
      <c r="AW47" s="271">
        <f t="shared" si="9"/>
        <v>2.3622047244094488E-2</v>
      </c>
      <c r="AX47" s="271">
        <f t="shared" si="10"/>
        <v>3.1496062992125984E-2</v>
      </c>
      <c r="AY47" s="271">
        <f t="shared" si="11"/>
        <v>1.5748031496062992E-2</v>
      </c>
      <c r="AZ47" s="271">
        <f t="shared" si="12"/>
        <v>5.5118110236220472E-2</v>
      </c>
      <c r="BA47" s="271">
        <f t="shared" si="13"/>
        <v>2.3622047244094488E-2</v>
      </c>
      <c r="BB47" s="271">
        <f t="shared" si="14"/>
        <v>3.937007874015748E-2</v>
      </c>
      <c r="BC47" s="271">
        <f t="shared" si="15"/>
        <v>1.5748031496062992E-2</v>
      </c>
      <c r="BD47" s="271">
        <f t="shared" si="16"/>
        <v>3.937007874015748E-2</v>
      </c>
      <c r="BE47" s="271">
        <f t="shared" si="17"/>
        <v>1.5748031496062992E-2</v>
      </c>
      <c r="BF47" s="271">
        <f t="shared" si="18"/>
        <v>7.874015748031496E-3</v>
      </c>
      <c r="BG47" s="271">
        <f t="shared" si="19"/>
        <v>0</v>
      </c>
      <c r="BH47" s="271">
        <f t="shared" si="20"/>
        <v>3.937007874015748E-2</v>
      </c>
      <c r="BI47" s="271">
        <f t="shared" si="21"/>
        <v>7.874015748031496E-3</v>
      </c>
      <c r="BJ47" s="271">
        <f t="shared" si="22"/>
        <v>3.1496062992125984E-2</v>
      </c>
      <c r="BK47" s="271">
        <f t="shared" si="23"/>
        <v>1.5748031496062992E-2</v>
      </c>
      <c r="BL47" s="271">
        <f t="shared" si="24"/>
        <v>7.874015748031496E-3</v>
      </c>
      <c r="BM47" s="271">
        <f t="shared" si="25"/>
        <v>1.5748031496062992E-2</v>
      </c>
      <c r="BN47" s="271">
        <f t="shared" si="26"/>
        <v>7.874015748031496E-3</v>
      </c>
      <c r="BO47" s="271">
        <f t="shared" si="27"/>
        <v>1.5748031496062992E-2</v>
      </c>
      <c r="BP47" s="271">
        <f t="shared" si="28"/>
        <v>0</v>
      </c>
      <c r="BQ47" s="271">
        <f t="shared" si="29"/>
        <v>0</v>
      </c>
      <c r="BR47" s="271">
        <f t="shared" si="30"/>
        <v>0</v>
      </c>
      <c r="BS47" s="271">
        <f t="shared" si="31"/>
        <v>0</v>
      </c>
      <c r="BT47" s="271">
        <f t="shared" si="32"/>
        <v>2.3622047244094488E-2</v>
      </c>
    </row>
    <row r="48" spans="2:72" x14ac:dyDescent="0.15">
      <c r="B48" s="331" t="s">
        <v>31</v>
      </c>
      <c r="C48" s="287"/>
      <c r="D48" s="5">
        <v>109</v>
      </c>
      <c r="E48" s="5">
        <v>34</v>
      </c>
      <c r="F48" s="5">
        <v>8</v>
      </c>
      <c r="G48" s="5">
        <v>5</v>
      </c>
      <c r="H48" s="5">
        <v>3</v>
      </c>
      <c r="I48" s="5">
        <v>5</v>
      </c>
      <c r="J48" s="5">
        <v>8</v>
      </c>
      <c r="K48" s="5">
        <v>4</v>
      </c>
      <c r="L48" s="5">
        <v>3</v>
      </c>
      <c r="M48" s="5">
        <v>3</v>
      </c>
      <c r="N48" s="5">
        <v>3</v>
      </c>
      <c r="O48" s="5">
        <v>4</v>
      </c>
      <c r="P48" s="5">
        <v>3</v>
      </c>
      <c r="Q48" s="5">
        <v>4</v>
      </c>
      <c r="R48" s="5">
        <v>1</v>
      </c>
      <c r="S48" s="5">
        <v>2</v>
      </c>
      <c r="T48" s="5">
        <v>2</v>
      </c>
      <c r="U48" s="5">
        <v>0</v>
      </c>
      <c r="V48" s="5">
        <v>1</v>
      </c>
      <c r="W48" s="5">
        <v>1</v>
      </c>
      <c r="X48" s="5">
        <v>1</v>
      </c>
      <c r="Y48" s="5">
        <v>0</v>
      </c>
      <c r="Z48" s="5">
        <v>2</v>
      </c>
      <c r="AA48" s="5">
        <v>1</v>
      </c>
      <c r="AB48" s="5">
        <v>1</v>
      </c>
      <c r="AC48" s="5">
        <v>2</v>
      </c>
      <c r="AD48" s="5">
        <v>0</v>
      </c>
      <c r="AE48" s="5">
        <v>1</v>
      </c>
      <c r="AF48" s="5">
        <v>1</v>
      </c>
      <c r="AG48" s="5">
        <v>0</v>
      </c>
      <c r="AH48" s="5">
        <v>0</v>
      </c>
      <c r="AI48" s="5">
        <v>2</v>
      </c>
      <c r="AJ48" s="5">
        <v>4</v>
      </c>
      <c r="AK48" s="43">
        <v>334</v>
      </c>
      <c r="AL48" s="7">
        <v>744.6</v>
      </c>
      <c r="AM48" s="7">
        <v>1082.0999999999999</v>
      </c>
      <c r="AN48" s="7">
        <v>1131.2</v>
      </c>
      <c r="AO48" s="271">
        <f t="shared" si="1"/>
        <v>0.31192660550458717</v>
      </c>
      <c r="AP48" s="271">
        <f t="shared" si="2"/>
        <v>7.3394495412844041E-2</v>
      </c>
      <c r="AQ48" s="271">
        <f t="shared" si="3"/>
        <v>4.5871559633027525E-2</v>
      </c>
      <c r="AR48" s="271">
        <f t="shared" si="4"/>
        <v>2.7522935779816515E-2</v>
      </c>
      <c r="AS48" s="271">
        <f t="shared" si="5"/>
        <v>4.5871559633027525E-2</v>
      </c>
      <c r="AT48" s="271">
        <f t="shared" si="6"/>
        <v>7.3394495412844041E-2</v>
      </c>
      <c r="AU48" s="271">
        <f t="shared" si="7"/>
        <v>3.669724770642202E-2</v>
      </c>
      <c r="AV48" s="271">
        <f t="shared" si="8"/>
        <v>2.7522935779816515E-2</v>
      </c>
      <c r="AW48" s="271">
        <f t="shared" si="9"/>
        <v>2.7522935779816515E-2</v>
      </c>
      <c r="AX48" s="271">
        <f t="shared" si="10"/>
        <v>2.7522935779816515E-2</v>
      </c>
      <c r="AY48" s="271">
        <f t="shared" si="11"/>
        <v>3.669724770642202E-2</v>
      </c>
      <c r="AZ48" s="271">
        <f t="shared" si="12"/>
        <v>2.7522935779816515E-2</v>
      </c>
      <c r="BA48" s="271">
        <f t="shared" si="13"/>
        <v>3.669724770642202E-2</v>
      </c>
      <c r="BB48" s="271">
        <f t="shared" si="14"/>
        <v>9.1743119266055051E-3</v>
      </c>
      <c r="BC48" s="271">
        <f t="shared" si="15"/>
        <v>1.834862385321101E-2</v>
      </c>
      <c r="BD48" s="271">
        <f t="shared" si="16"/>
        <v>1.834862385321101E-2</v>
      </c>
      <c r="BE48" s="271">
        <f t="shared" si="17"/>
        <v>0</v>
      </c>
      <c r="BF48" s="271">
        <f t="shared" si="18"/>
        <v>9.1743119266055051E-3</v>
      </c>
      <c r="BG48" s="271">
        <f t="shared" si="19"/>
        <v>9.1743119266055051E-3</v>
      </c>
      <c r="BH48" s="271">
        <f t="shared" si="20"/>
        <v>9.1743119266055051E-3</v>
      </c>
      <c r="BI48" s="271">
        <f t="shared" si="21"/>
        <v>0</v>
      </c>
      <c r="BJ48" s="271">
        <f t="shared" si="22"/>
        <v>1.834862385321101E-2</v>
      </c>
      <c r="BK48" s="271">
        <f t="shared" si="23"/>
        <v>9.1743119266055051E-3</v>
      </c>
      <c r="BL48" s="271">
        <f t="shared" si="24"/>
        <v>9.1743119266055051E-3</v>
      </c>
      <c r="BM48" s="271">
        <f t="shared" si="25"/>
        <v>1.834862385321101E-2</v>
      </c>
      <c r="BN48" s="271">
        <f t="shared" si="26"/>
        <v>0</v>
      </c>
      <c r="BO48" s="271">
        <f t="shared" si="27"/>
        <v>9.1743119266055051E-3</v>
      </c>
      <c r="BP48" s="271">
        <f t="shared" si="28"/>
        <v>9.1743119266055051E-3</v>
      </c>
      <c r="BQ48" s="271">
        <f t="shared" si="29"/>
        <v>0</v>
      </c>
      <c r="BR48" s="271">
        <f t="shared" si="30"/>
        <v>0</v>
      </c>
      <c r="BS48" s="271">
        <f t="shared" si="31"/>
        <v>1.834862385321101E-2</v>
      </c>
      <c r="BT48" s="271">
        <f t="shared" si="32"/>
        <v>3.669724770642202E-2</v>
      </c>
    </row>
    <row r="49" spans="2:72" x14ac:dyDescent="0.15">
      <c r="B49" s="331" t="s">
        <v>32</v>
      </c>
      <c r="C49" s="287"/>
      <c r="D49" s="5">
        <v>1316</v>
      </c>
      <c r="E49" s="5">
        <v>412</v>
      </c>
      <c r="F49" s="5">
        <v>98</v>
      </c>
      <c r="G49" s="5">
        <v>37</v>
      </c>
      <c r="H49" s="5">
        <v>39</v>
      </c>
      <c r="I49" s="5">
        <v>108</v>
      </c>
      <c r="J49" s="5">
        <v>100</v>
      </c>
      <c r="K49" s="5">
        <v>80</v>
      </c>
      <c r="L49" s="5">
        <v>48</v>
      </c>
      <c r="M49" s="5">
        <v>30</v>
      </c>
      <c r="N49" s="5">
        <v>46</v>
      </c>
      <c r="O49" s="5">
        <v>26</v>
      </c>
      <c r="P49" s="5">
        <v>33</v>
      </c>
      <c r="Q49" s="5">
        <v>24</v>
      </c>
      <c r="R49" s="5">
        <v>17</v>
      </c>
      <c r="S49" s="5">
        <v>13</v>
      </c>
      <c r="T49" s="5">
        <v>15</v>
      </c>
      <c r="U49" s="5">
        <v>12</v>
      </c>
      <c r="V49" s="5">
        <v>19</v>
      </c>
      <c r="W49" s="5">
        <v>7</v>
      </c>
      <c r="X49" s="5">
        <v>15</v>
      </c>
      <c r="Y49" s="5">
        <v>11</v>
      </c>
      <c r="Z49" s="5">
        <v>23</v>
      </c>
      <c r="AA49" s="5">
        <v>5</v>
      </c>
      <c r="AB49" s="5">
        <v>5</v>
      </c>
      <c r="AC49" s="5">
        <v>8</v>
      </c>
      <c r="AD49" s="5">
        <v>8</v>
      </c>
      <c r="AE49" s="5">
        <v>5</v>
      </c>
      <c r="AF49" s="5">
        <v>7</v>
      </c>
      <c r="AG49" s="5">
        <v>4</v>
      </c>
      <c r="AH49" s="5">
        <v>5</v>
      </c>
      <c r="AI49" s="5">
        <v>7</v>
      </c>
      <c r="AJ49" s="5">
        <v>49</v>
      </c>
      <c r="AK49" s="43">
        <v>366</v>
      </c>
      <c r="AL49" s="7">
        <v>653.70000000000005</v>
      </c>
      <c r="AM49" s="7">
        <v>951.6</v>
      </c>
      <c r="AN49" s="7">
        <v>966.2</v>
      </c>
      <c r="AO49" s="271">
        <f t="shared" si="1"/>
        <v>0.31306990881458968</v>
      </c>
      <c r="AP49" s="271">
        <f t="shared" si="2"/>
        <v>7.4468085106382975E-2</v>
      </c>
      <c r="AQ49" s="271">
        <f t="shared" si="3"/>
        <v>2.8115501519756839E-2</v>
      </c>
      <c r="AR49" s="271">
        <f t="shared" si="4"/>
        <v>2.9635258358662615E-2</v>
      </c>
      <c r="AS49" s="271">
        <f t="shared" si="5"/>
        <v>8.2066869300911852E-2</v>
      </c>
      <c r="AT49" s="271">
        <f t="shared" si="6"/>
        <v>7.598784194528875E-2</v>
      </c>
      <c r="AU49" s="271">
        <f t="shared" si="7"/>
        <v>6.0790273556231005E-2</v>
      </c>
      <c r="AV49" s="271">
        <f t="shared" si="8"/>
        <v>3.64741641337386E-2</v>
      </c>
      <c r="AW49" s="271">
        <f t="shared" si="9"/>
        <v>2.2796352583586626E-2</v>
      </c>
      <c r="AX49" s="271">
        <f t="shared" si="10"/>
        <v>3.4954407294832825E-2</v>
      </c>
      <c r="AY49" s="271">
        <f t="shared" si="11"/>
        <v>1.9756838905775075E-2</v>
      </c>
      <c r="AZ49" s="271">
        <f t="shared" si="12"/>
        <v>2.5075987841945289E-2</v>
      </c>
      <c r="BA49" s="271">
        <f t="shared" si="13"/>
        <v>1.82370820668693E-2</v>
      </c>
      <c r="BB49" s="271">
        <f t="shared" si="14"/>
        <v>1.2917933130699088E-2</v>
      </c>
      <c r="BC49" s="271">
        <f t="shared" si="15"/>
        <v>9.8784194528875376E-3</v>
      </c>
      <c r="BD49" s="271">
        <f t="shared" si="16"/>
        <v>1.1398176291793313E-2</v>
      </c>
      <c r="BE49" s="271">
        <f t="shared" si="17"/>
        <v>9.11854103343465E-3</v>
      </c>
      <c r="BF49" s="271">
        <f t="shared" si="18"/>
        <v>1.4437689969604863E-2</v>
      </c>
      <c r="BG49" s="271">
        <f t="shared" si="19"/>
        <v>5.3191489361702126E-3</v>
      </c>
      <c r="BH49" s="271">
        <f t="shared" si="20"/>
        <v>1.1398176291793313E-2</v>
      </c>
      <c r="BI49" s="271">
        <f t="shared" si="21"/>
        <v>8.3586626139817623E-3</v>
      </c>
      <c r="BJ49" s="271">
        <f t="shared" si="22"/>
        <v>1.7477203647416412E-2</v>
      </c>
      <c r="BK49" s="271">
        <f t="shared" si="23"/>
        <v>3.7993920972644378E-3</v>
      </c>
      <c r="BL49" s="271">
        <f t="shared" si="24"/>
        <v>3.7993920972644378E-3</v>
      </c>
      <c r="BM49" s="271">
        <f t="shared" si="25"/>
        <v>6.0790273556231003E-3</v>
      </c>
      <c r="BN49" s="271">
        <f t="shared" si="26"/>
        <v>6.0790273556231003E-3</v>
      </c>
      <c r="BO49" s="271">
        <f t="shared" si="27"/>
        <v>3.7993920972644378E-3</v>
      </c>
      <c r="BP49" s="271">
        <f t="shared" si="28"/>
        <v>5.3191489361702126E-3</v>
      </c>
      <c r="BQ49" s="271">
        <f t="shared" si="29"/>
        <v>3.0395136778115501E-3</v>
      </c>
      <c r="BR49" s="271">
        <f t="shared" si="30"/>
        <v>3.7993920972644378E-3</v>
      </c>
      <c r="BS49" s="271">
        <f t="shared" si="31"/>
        <v>5.3191489361702126E-3</v>
      </c>
      <c r="BT49" s="271">
        <f t="shared" si="32"/>
        <v>3.7234042553191488E-2</v>
      </c>
    </row>
    <row r="50" spans="2:72" x14ac:dyDescent="0.15">
      <c r="B50" s="331" t="s">
        <v>33</v>
      </c>
      <c r="C50" s="287"/>
      <c r="D50" s="5">
        <v>397</v>
      </c>
      <c r="E50" s="5">
        <v>149</v>
      </c>
      <c r="F50" s="5">
        <v>21</v>
      </c>
      <c r="G50" s="5">
        <v>8</v>
      </c>
      <c r="H50" s="5">
        <v>19</v>
      </c>
      <c r="I50" s="5">
        <v>42</v>
      </c>
      <c r="J50" s="5">
        <v>22</v>
      </c>
      <c r="K50" s="5">
        <v>13</v>
      </c>
      <c r="L50" s="5">
        <v>6</v>
      </c>
      <c r="M50" s="5">
        <v>9</v>
      </c>
      <c r="N50" s="5">
        <v>9</v>
      </c>
      <c r="O50" s="5">
        <v>9</v>
      </c>
      <c r="P50" s="5">
        <v>16</v>
      </c>
      <c r="Q50" s="5">
        <v>7</v>
      </c>
      <c r="R50" s="5">
        <v>1</v>
      </c>
      <c r="S50" s="5">
        <v>3</v>
      </c>
      <c r="T50" s="5">
        <v>6</v>
      </c>
      <c r="U50" s="5">
        <v>3</v>
      </c>
      <c r="V50" s="5">
        <v>1</v>
      </c>
      <c r="W50" s="5">
        <v>4</v>
      </c>
      <c r="X50" s="5">
        <v>6</v>
      </c>
      <c r="Y50" s="5">
        <v>2</v>
      </c>
      <c r="Z50" s="5">
        <v>7</v>
      </c>
      <c r="AA50" s="5">
        <v>6</v>
      </c>
      <c r="AB50" s="5">
        <v>1</v>
      </c>
      <c r="AC50" s="5">
        <v>3</v>
      </c>
      <c r="AD50" s="5">
        <v>4</v>
      </c>
      <c r="AE50" s="5">
        <v>7</v>
      </c>
      <c r="AF50" s="5">
        <v>0</v>
      </c>
      <c r="AG50" s="5">
        <v>1</v>
      </c>
      <c r="AH50" s="5">
        <v>0</v>
      </c>
      <c r="AI50" s="5">
        <v>3</v>
      </c>
      <c r="AJ50" s="5">
        <v>9</v>
      </c>
      <c r="AK50" s="43">
        <v>300</v>
      </c>
      <c r="AL50" s="7">
        <v>611.70000000000005</v>
      </c>
      <c r="AM50" s="7">
        <v>979.2</v>
      </c>
      <c r="AN50" s="7">
        <v>941.4</v>
      </c>
      <c r="AO50" s="271">
        <f t="shared" si="1"/>
        <v>0.37531486146095716</v>
      </c>
      <c r="AP50" s="271">
        <f t="shared" si="2"/>
        <v>5.2896725440806043E-2</v>
      </c>
      <c r="AQ50" s="271">
        <f t="shared" si="3"/>
        <v>2.0151133501259445E-2</v>
      </c>
      <c r="AR50" s="271">
        <f t="shared" si="4"/>
        <v>4.7858942065491183E-2</v>
      </c>
      <c r="AS50" s="271">
        <f t="shared" si="5"/>
        <v>0.10579345088161209</v>
      </c>
      <c r="AT50" s="271">
        <f t="shared" si="6"/>
        <v>5.5415617128463476E-2</v>
      </c>
      <c r="AU50" s="271">
        <f t="shared" si="7"/>
        <v>3.2745591939546598E-2</v>
      </c>
      <c r="AV50" s="271">
        <f t="shared" si="8"/>
        <v>1.5113350125944584E-2</v>
      </c>
      <c r="AW50" s="271">
        <f t="shared" si="9"/>
        <v>2.2670025188916875E-2</v>
      </c>
      <c r="AX50" s="271">
        <f t="shared" si="10"/>
        <v>2.2670025188916875E-2</v>
      </c>
      <c r="AY50" s="271">
        <f t="shared" si="11"/>
        <v>2.2670025188916875E-2</v>
      </c>
      <c r="AZ50" s="271">
        <f t="shared" si="12"/>
        <v>4.0302267002518891E-2</v>
      </c>
      <c r="BA50" s="271">
        <f t="shared" si="13"/>
        <v>1.7632241813602016E-2</v>
      </c>
      <c r="BB50" s="271">
        <f t="shared" si="14"/>
        <v>2.5188916876574307E-3</v>
      </c>
      <c r="BC50" s="271">
        <f t="shared" si="15"/>
        <v>7.556675062972292E-3</v>
      </c>
      <c r="BD50" s="271">
        <f t="shared" si="16"/>
        <v>1.5113350125944584E-2</v>
      </c>
      <c r="BE50" s="271">
        <f t="shared" si="17"/>
        <v>7.556675062972292E-3</v>
      </c>
      <c r="BF50" s="271">
        <f t="shared" si="18"/>
        <v>2.5188916876574307E-3</v>
      </c>
      <c r="BG50" s="271">
        <f t="shared" si="19"/>
        <v>1.0075566750629723E-2</v>
      </c>
      <c r="BH50" s="271">
        <f t="shared" si="20"/>
        <v>1.5113350125944584E-2</v>
      </c>
      <c r="BI50" s="271">
        <f t="shared" si="21"/>
        <v>5.0377833753148613E-3</v>
      </c>
      <c r="BJ50" s="271">
        <f t="shared" si="22"/>
        <v>1.7632241813602016E-2</v>
      </c>
      <c r="BK50" s="271">
        <f t="shared" si="23"/>
        <v>1.5113350125944584E-2</v>
      </c>
      <c r="BL50" s="271">
        <f t="shared" si="24"/>
        <v>2.5188916876574307E-3</v>
      </c>
      <c r="BM50" s="271">
        <f t="shared" si="25"/>
        <v>7.556675062972292E-3</v>
      </c>
      <c r="BN50" s="271">
        <f t="shared" si="26"/>
        <v>1.0075566750629723E-2</v>
      </c>
      <c r="BO50" s="271">
        <f t="shared" si="27"/>
        <v>1.7632241813602016E-2</v>
      </c>
      <c r="BP50" s="271">
        <f t="shared" si="28"/>
        <v>0</v>
      </c>
      <c r="BQ50" s="271">
        <f t="shared" si="29"/>
        <v>2.5188916876574307E-3</v>
      </c>
      <c r="BR50" s="271">
        <f t="shared" si="30"/>
        <v>0</v>
      </c>
      <c r="BS50" s="271">
        <f t="shared" si="31"/>
        <v>7.556675062972292E-3</v>
      </c>
      <c r="BT50" s="271">
        <f t="shared" si="32"/>
        <v>2.2670025188916875E-2</v>
      </c>
    </row>
    <row r="51" spans="2:72" x14ac:dyDescent="0.15">
      <c r="B51" s="331" t="s">
        <v>34</v>
      </c>
      <c r="C51" s="287"/>
      <c r="D51" s="5">
        <v>24</v>
      </c>
      <c r="E51" s="5">
        <v>9</v>
      </c>
      <c r="F51" s="5">
        <v>1</v>
      </c>
      <c r="G51" s="5">
        <v>1</v>
      </c>
      <c r="H51" s="5">
        <v>1</v>
      </c>
      <c r="I51" s="5">
        <v>3</v>
      </c>
      <c r="J51" s="5">
        <v>1</v>
      </c>
      <c r="K51" s="5">
        <v>1</v>
      </c>
      <c r="L51" s="5">
        <v>0</v>
      </c>
      <c r="M51" s="5">
        <v>0</v>
      </c>
      <c r="N51" s="5">
        <v>1</v>
      </c>
      <c r="O51" s="5">
        <v>0</v>
      </c>
      <c r="P51" s="5">
        <v>1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</v>
      </c>
      <c r="AA51" s="5">
        <v>0</v>
      </c>
      <c r="AB51" s="5">
        <v>0</v>
      </c>
      <c r="AC51" s="5">
        <v>1</v>
      </c>
      <c r="AD51" s="5">
        <v>1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43">
        <v>275</v>
      </c>
      <c r="AL51" s="7">
        <v>663.7</v>
      </c>
      <c r="AM51" s="7">
        <v>1061.9000000000001</v>
      </c>
      <c r="AN51" s="7">
        <v>1017.6</v>
      </c>
      <c r="AO51" s="271">
        <f t="shared" si="1"/>
        <v>0.375</v>
      </c>
      <c r="AP51" s="271">
        <f t="shared" si="2"/>
        <v>4.1666666666666664E-2</v>
      </c>
      <c r="AQ51" s="271">
        <f t="shared" si="3"/>
        <v>4.1666666666666664E-2</v>
      </c>
      <c r="AR51" s="271">
        <f t="shared" si="4"/>
        <v>4.1666666666666664E-2</v>
      </c>
      <c r="AS51" s="271">
        <f t="shared" si="5"/>
        <v>0.125</v>
      </c>
      <c r="AT51" s="271">
        <f t="shared" si="6"/>
        <v>4.1666666666666664E-2</v>
      </c>
      <c r="AU51" s="271">
        <f t="shared" si="7"/>
        <v>4.1666666666666664E-2</v>
      </c>
      <c r="AV51" s="271">
        <f t="shared" si="8"/>
        <v>0</v>
      </c>
      <c r="AW51" s="271">
        <f t="shared" si="9"/>
        <v>0</v>
      </c>
      <c r="AX51" s="271">
        <f t="shared" si="10"/>
        <v>4.1666666666666664E-2</v>
      </c>
      <c r="AY51" s="271">
        <f t="shared" si="11"/>
        <v>0</v>
      </c>
      <c r="AZ51" s="271">
        <f t="shared" si="12"/>
        <v>4.1666666666666664E-2</v>
      </c>
      <c r="BA51" s="271">
        <f t="shared" si="13"/>
        <v>0</v>
      </c>
      <c r="BB51" s="271">
        <f t="shared" si="14"/>
        <v>4.1666666666666664E-2</v>
      </c>
      <c r="BC51" s="271">
        <f t="shared" si="15"/>
        <v>0</v>
      </c>
      <c r="BD51" s="271">
        <f t="shared" si="16"/>
        <v>0</v>
      </c>
      <c r="BE51" s="271">
        <f t="shared" si="17"/>
        <v>0</v>
      </c>
      <c r="BF51" s="271">
        <f t="shared" si="18"/>
        <v>0</v>
      </c>
      <c r="BG51" s="271">
        <f t="shared" si="19"/>
        <v>0</v>
      </c>
      <c r="BH51" s="271">
        <f t="shared" si="20"/>
        <v>0</v>
      </c>
      <c r="BI51" s="271">
        <f t="shared" si="21"/>
        <v>0</v>
      </c>
      <c r="BJ51" s="271">
        <f t="shared" si="22"/>
        <v>4.1666666666666664E-2</v>
      </c>
      <c r="BK51" s="271">
        <f t="shared" si="23"/>
        <v>0</v>
      </c>
      <c r="BL51" s="271">
        <f t="shared" si="24"/>
        <v>0</v>
      </c>
      <c r="BM51" s="271">
        <f t="shared" si="25"/>
        <v>4.1666666666666664E-2</v>
      </c>
      <c r="BN51" s="271">
        <f t="shared" si="26"/>
        <v>4.1666666666666664E-2</v>
      </c>
      <c r="BO51" s="271">
        <f t="shared" si="27"/>
        <v>0</v>
      </c>
      <c r="BP51" s="271">
        <f t="shared" si="28"/>
        <v>0</v>
      </c>
      <c r="BQ51" s="271">
        <f t="shared" si="29"/>
        <v>0</v>
      </c>
      <c r="BR51" s="271">
        <f t="shared" si="30"/>
        <v>0</v>
      </c>
      <c r="BS51" s="271">
        <f t="shared" si="31"/>
        <v>0</v>
      </c>
      <c r="BT51" s="271">
        <f t="shared" si="32"/>
        <v>4.1666666666666664E-2</v>
      </c>
    </row>
    <row r="52" spans="2:72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1</v>
      </c>
      <c r="H52" s="5">
        <v>0</v>
      </c>
      <c r="I52" s="5">
        <v>1</v>
      </c>
      <c r="J52" s="5">
        <v>0</v>
      </c>
      <c r="K52" s="5">
        <v>0</v>
      </c>
      <c r="L52" s="5">
        <v>1</v>
      </c>
      <c r="M52" s="5">
        <v>2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43">
        <v>705</v>
      </c>
      <c r="AL52" s="7">
        <v>740.8</v>
      </c>
      <c r="AM52" s="7">
        <v>740.8</v>
      </c>
      <c r="AN52" s="7">
        <v>558.70000000000005</v>
      </c>
      <c r="AO52" s="271">
        <f t="shared" si="1"/>
        <v>0</v>
      </c>
      <c r="AP52" s="271">
        <f t="shared" si="2"/>
        <v>0</v>
      </c>
      <c r="AQ52" s="271">
        <f t="shared" si="3"/>
        <v>0.16666666666666666</v>
      </c>
      <c r="AR52" s="271">
        <f t="shared" si="4"/>
        <v>0</v>
      </c>
      <c r="AS52" s="271">
        <f t="shared" si="5"/>
        <v>0.16666666666666666</v>
      </c>
      <c r="AT52" s="271">
        <f t="shared" si="6"/>
        <v>0</v>
      </c>
      <c r="AU52" s="271">
        <f t="shared" si="7"/>
        <v>0</v>
      </c>
      <c r="AV52" s="271">
        <f t="shared" si="8"/>
        <v>0.16666666666666666</v>
      </c>
      <c r="AW52" s="271">
        <f t="shared" si="9"/>
        <v>0.33333333333333331</v>
      </c>
      <c r="AX52" s="271">
        <f t="shared" si="10"/>
        <v>0</v>
      </c>
      <c r="AY52" s="271">
        <f t="shared" si="11"/>
        <v>0</v>
      </c>
      <c r="AZ52" s="271">
        <f t="shared" si="12"/>
        <v>0</v>
      </c>
      <c r="BA52" s="271">
        <f t="shared" si="13"/>
        <v>0</v>
      </c>
      <c r="BB52" s="271">
        <f t="shared" si="14"/>
        <v>0</v>
      </c>
      <c r="BC52" s="271">
        <f t="shared" si="15"/>
        <v>0</v>
      </c>
      <c r="BD52" s="271">
        <f t="shared" si="16"/>
        <v>0</v>
      </c>
      <c r="BE52" s="271">
        <f t="shared" si="17"/>
        <v>0</v>
      </c>
      <c r="BF52" s="271">
        <f t="shared" si="18"/>
        <v>0</v>
      </c>
      <c r="BG52" s="271">
        <f t="shared" si="19"/>
        <v>0</v>
      </c>
      <c r="BH52" s="271">
        <f t="shared" si="20"/>
        <v>0.16666666666666666</v>
      </c>
      <c r="BI52" s="271">
        <f t="shared" si="21"/>
        <v>0</v>
      </c>
      <c r="BJ52" s="271">
        <f t="shared" si="22"/>
        <v>0</v>
      </c>
      <c r="BK52" s="271">
        <f t="shared" si="23"/>
        <v>0</v>
      </c>
      <c r="BL52" s="271">
        <f t="shared" si="24"/>
        <v>0</v>
      </c>
      <c r="BM52" s="271">
        <f t="shared" si="25"/>
        <v>0</v>
      </c>
      <c r="BN52" s="271">
        <f t="shared" si="26"/>
        <v>0</v>
      </c>
      <c r="BO52" s="271">
        <f t="shared" si="27"/>
        <v>0</v>
      </c>
      <c r="BP52" s="271">
        <f t="shared" si="28"/>
        <v>0</v>
      </c>
      <c r="BQ52" s="271">
        <f t="shared" si="29"/>
        <v>0</v>
      </c>
      <c r="BR52" s="271">
        <f t="shared" si="30"/>
        <v>0</v>
      </c>
      <c r="BS52" s="271">
        <f t="shared" si="31"/>
        <v>0</v>
      </c>
      <c r="BT52" s="271">
        <f t="shared" si="32"/>
        <v>0</v>
      </c>
    </row>
    <row r="53" spans="2:72" x14ac:dyDescent="0.15">
      <c r="B53" s="331" t="s">
        <v>36</v>
      </c>
      <c r="C53" s="287"/>
      <c r="D53" s="5">
        <v>5</v>
      </c>
      <c r="E53" s="5">
        <v>0</v>
      </c>
      <c r="F53" s="5">
        <v>2</v>
      </c>
      <c r="G53" s="5">
        <v>0</v>
      </c>
      <c r="H53" s="5">
        <v>0</v>
      </c>
      <c r="I53" s="5">
        <v>1</v>
      </c>
      <c r="J53" s="5">
        <v>1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43">
        <v>390</v>
      </c>
      <c r="AL53" s="7">
        <v>304.60000000000002</v>
      </c>
      <c r="AM53" s="7">
        <v>304.60000000000002</v>
      </c>
      <c r="AN53" s="7">
        <v>270.8</v>
      </c>
      <c r="AO53" s="271">
        <f t="shared" si="1"/>
        <v>0</v>
      </c>
      <c r="AP53" s="271">
        <f t="shared" si="2"/>
        <v>0.4</v>
      </c>
      <c r="AQ53" s="271">
        <f t="shared" si="3"/>
        <v>0</v>
      </c>
      <c r="AR53" s="271">
        <f t="shared" si="4"/>
        <v>0</v>
      </c>
      <c r="AS53" s="271">
        <f t="shared" si="5"/>
        <v>0.2</v>
      </c>
      <c r="AT53" s="271">
        <f t="shared" si="6"/>
        <v>0.2</v>
      </c>
      <c r="AU53" s="271">
        <f t="shared" si="7"/>
        <v>0</v>
      </c>
      <c r="AV53" s="271">
        <f t="shared" si="8"/>
        <v>0</v>
      </c>
      <c r="AW53" s="271">
        <f t="shared" si="9"/>
        <v>0.2</v>
      </c>
      <c r="AX53" s="271">
        <f t="shared" si="10"/>
        <v>0</v>
      </c>
      <c r="AY53" s="271">
        <f t="shared" si="11"/>
        <v>0</v>
      </c>
      <c r="AZ53" s="271">
        <f t="shared" si="12"/>
        <v>0</v>
      </c>
      <c r="BA53" s="271">
        <f t="shared" si="13"/>
        <v>0</v>
      </c>
      <c r="BB53" s="271">
        <f t="shared" si="14"/>
        <v>0</v>
      </c>
      <c r="BC53" s="271">
        <f t="shared" si="15"/>
        <v>0</v>
      </c>
      <c r="BD53" s="271">
        <f t="shared" si="16"/>
        <v>0</v>
      </c>
      <c r="BE53" s="271">
        <f t="shared" si="17"/>
        <v>0</v>
      </c>
      <c r="BF53" s="271">
        <f t="shared" si="18"/>
        <v>0</v>
      </c>
      <c r="BG53" s="271">
        <f t="shared" si="19"/>
        <v>0</v>
      </c>
      <c r="BH53" s="271">
        <f t="shared" si="20"/>
        <v>0</v>
      </c>
      <c r="BI53" s="271">
        <f t="shared" si="21"/>
        <v>0</v>
      </c>
      <c r="BJ53" s="271">
        <f t="shared" si="22"/>
        <v>0</v>
      </c>
      <c r="BK53" s="271">
        <f t="shared" si="23"/>
        <v>0</v>
      </c>
      <c r="BL53" s="271">
        <f t="shared" si="24"/>
        <v>0</v>
      </c>
      <c r="BM53" s="271">
        <f t="shared" si="25"/>
        <v>0</v>
      </c>
      <c r="BN53" s="271">
        <f t="shared" si="26"/>
        <v>0</v>
      </c>
      <c r="BO53" s="271">
        <f t="shared" si="27"/>
        <v>0</v>
      </c>
      <c r="BP53" s="271">
        <f t="shared" si="28"/>
        <v>0</v>
      </c>
      <c r="BQ53" s="271">
        <f t="shared" si="29"/>
        <v>0</v>
      </c>
      <c r="BR53" s="271">
        <f t="shared" si="30"/>
        <v>0</v>
      </c>
      <c r="BS53" s="271">
        <f t="shared" si="31"/>
        <v>0</v>
      </c>
      <c r="BT53" s="271">
        <f t="shared" si="32"/>
        <v>0</v>
      </c>
    </row>
    <row r="54" spans="2:72" x14ac:dyDescent="0.15">
      <c r="B54" s="331" t="s">
        <v>37</v>
      </c>
      <c r="C54" s="287"/>
      <c r="D54" s="5">
        <v>2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1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43">
        <v>1000</v>
      </c>
      <c r="AL54" s="7">
        <v>1000</v>
      </c>
      <c r="AM54" s="7">
        <v>2000</v>
      </c>
      <c r="AN54" s="7">
        <v>0</v>
      </c>
      <c r="AO54" s="271">
        <f t="shared" si="1"/>
        <v>0.5</v>
      </c>
      <c r="AP54" s="271">
        <f t="shared" si="2"/>
        <v>0</v>
      </c>
      <c r="AQ54" s="271">
        <f t="shared" si="3"/>
        <v>0</v>
      </c>
      <c r="AR54" s="271">
        <f t="shared" si="4"/>
        <v>0</v>
      </c>
      <c r="AS54" s="271">
        <f t="shared" si="5"/>
        <v>0</v>
      </c>
      <c r="AT54" s="271">
        <f t="shared" si="6"/>
        <v>0</v>
      </c>
      <c r="AU54" s="271">
        <f t="shared" si="7"/>
        <v>0</v>
      </c>
      <c r="AV54" s="271">
        <f t="shared" si="8"/>
        <v>0</v>
      </c>
      <c r="AW54" s="271">
        <f t="shared" si="9"/>
        <v>0</v>
      </c>
      <c r="AX54" s="271">
        <f t="shared" si="10"/>
        <v>0</v>
      </c>
      <c r="AY54" s="271">
        <f t="shared" si="11"/>
        <v>0</v>
      </c>
      <c r="AZ54" s="271">
        <f t="shared" si="12"/>
        <v>0</v>
      </c>
      <c r="BA54" s="271">
        <f t="shared" si="13"/>
        <v>0</v>
      </c>
      <c r="BB54" s="271">
        <f t="shared" si="14"/>
        <v>0</v>
      </c>
      <c r="BC54" s="271">
        <f t="shared" si="15"/>
        <v>0</v>
      </c>
      <c r="BD54" s="271">
        <f t="shared" si="16"/>
        <v>0</v>
      </c>
      <c r="BE54" s="271">
        <f t="shared" si="17"/>
        <v>0</v>
      </c>
      <c r="BF54" s="271">
        <f t="shared" si="18"/>
        <v>0</v>
      </c>
      <c r="BG54" s="271">
        <f t="shared" si="19"/>
        <v>0</v>
      </c>
      <c r="BH54" s="271">
        <f t="shared" si="20"/>
        <v>0</v>
      </c>
      <c r="BI54" s="271">
        <f t="shared" si="21"/>
        <v>0</v>
      </c>
      <c r="BJ54" s="271">
        <f t="shared" si="22"/>
        <v>0.5</v>
      </c>
      <c r="BK54" s="271">
        <f t="shared" si="23"/>
        <v>0</v>
      </c>
      <c r="BL54" s="271">
        <f t="shared" si="24"/>
        <v>0</v>
      </c>
      <c r="BM54" s="271">
        <f t="shared" si="25"/>
        <v>0</v>
      </c>
      <c r="BN54" s="271">
        <f t="shared" si="26"/>
        <v>0</v>
      </c>
      <c r="BO54" s="271">
        <f t="shared" si="27"/>
        <v>0</v>
      </c>
      <c r="BP54" s="271">
        <f t="shared" si="28"/>
        <v>0</v>
      </c>
      <c r="BQ54" s="271">
        <f t="shared" si="29"/>
        <v>0</v>
      </c>
      <c r="BR54" s="271">
        <f t="shared" si="30"/>
        <v>0</v>
      </c>
      <c r="BS54" s="271">
        <f t="shared" si="31"/>
        <v>0</v>
      </c>
      <c r="BT54" s="271">
        <f t="shared" si="32"/>
        <v>0</v>
      </c>
    </row>
    <row r="55" spans="2:72" x14ac:dyDescent="0.15">
      <c r="B55" s="331" t="s">
        <v>38</v>
      </c>
      <c r="C55" s="287"/>
      <c r="D55" s="5">
        <v>53</v>
      </c>
      <c r="E55" s="5">
        <v>11</v>
      </c>
      <c r="F55" s="5">
        <v>2</v>
      </c>
      <c r="G55" s="5">
        <v>6</v>
      </c>
      <c r="H55" s="5">
        <v>7</v>
      </c>
      <c r="I55" s="5">
        <v>6</v>
      </c>
      <c r="J55" s="5">
        <v>4</v>
      </c>
      <c r="K55" s="5">
        <v>4</v>
      </c>
      <c r="L55" s="5">
        <v>1</v>
      </c>
      <c r="M55" s="5">
        <v>0</v>
      </c>
      <c r="N55" s="5">
        <v>1</v>
      </c>
      <c r="O55" s="5">
        <v>0</v>
      </c>
      <c r="P55" s="5">
        <v>3</v>
      </c>
      <c r="Q55" s="5">
        <v>1</v>
      </c>
      <c r="R55" s="5">
        <v>1</v>
      </c>
      <c r="S55" s="5">
        <v>1</v>
      </c>
      <c r="T55" s="5">
        <v>2</v>
      </c>
      <c r="U55" s="5">
        <v>1</v>
      </c>
      <c r="V55" s="5">
        <v>0</v>
      </c>
      <c r="W55" s="5">
        <v>1</v>
      </c>
      <c r="X55" s="5">
        <v>0</v>
      </c>
      <c r="Y55" s="5">
        <v>1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43">
        <v>314</v>
      </c>
      <c r="AL55" s="7">
        <v>466.2</v>
      </c>
      <c r="AM55" s="7">
        <v>588.4</v>
      </c>
      <c r="AN55" s="7">
        <v>501.8</v>
      </c>
      <c r="AO55" s="271">
        <f t="shared" si="1"/>
        <v>0.20754716981132076</v>
      </c>
      <c r="AP55" s="271">
        <f t="shared" si="2"/>
        <v>3.7735849056603772E-2</v>
      </c>
      <c r="AQ55" s="271">
        <f t="shared" si="3"/>
        <v>0.11320754716981132</v>
      </c>
      <c r="AR55" s="271">
        <f t="shared" si="4"/>
        <v>0.13207547169811321</v>
      </c>
      <c r="AS55" s="271">
        <f t="shared" si="5"/>
        <v>0.11320754716981132</v>
      </c>
      <c r="AT55" s="271">
        <f t="shared" si="6"/>
        <v>7.5471698113207544E-2</v>
      </c>
      <c r="AU55" s="271">
        <f t="shared" si="7"/>
        <v>7.5471698113207544E-2</v>
      </c>
      <c r="AV55" s="271">
        <f t="shared" si="8"/>
        <v>1.8867924528301886E-2</v>
      </c>
      <c r="AW55" s="271">
        <f t="shared" si="9"/>
        <v>0</v>
      </c>
      <c r="AX55" s="271">
        <f t="shared" si="10"/>
        <v>1.8867924528301886E-2</v>
      </c>
      <c r="AY55" s="271">
        <f t="shared" si="11"/>
        <v>0</v>
      </c>
      <c r="AZ55" s="271">
        <f t="shared" si="12"/>
        <v>5.6603773584905662E-2</v>
      </c>
      <c r="BA55" s="271">
        <f t="shared" si="13"/>
        <v>1.8867924528301886E-2</v>
      </c>
      <c r="BB55" s="271">
        <f t="shared" si="14"/>
        <v>1.8867924528301886E-2</v>
      </c>
      <c r="BC55" s="271">
        <f t="shared" si="15"/>
        <v>1.8867924528301886E-2</v>
      </c>
      <c r="BD55" s="271">
        <f t="shared" si="16"/>
        <v>3.7735849056603772E-2</v>
      </c>
      <c r="BE55" s="271">
        <f t="shared" si="17"/>
        <v>1.8867924528301886E-2</v>
      </c>
      <c r="BF55" s="271">
        <f t="shared" si="18"/>
        <v>0</v>
      </c>
      <c r="BG55" s="271">
        <f t="shared" si="19"/>
        <v>1.8867924528301886E-2</v>
      </c>
      <c r="BH55" s="271">
        <f t="shared" si="20"/>
        <v>0</v>
      </c>
      <c r="BI55" s="271">
        <f t="shared" si="21"/>
        <v>1.8867924528301886E-2</v>
      </c>
      <c r="BJ55" s="271">
        <f t="shared" si="22"/>
        <v>0</v>
      </c>
      <c r="BK55" s="271">
        <f t="shared" si="23"/>
        <v>0</v>
      </c>
      <c r="BL55" s="271">
        <f t="shared" si="24"/>
        <v>0</v>
      </c>
      <c r="BM55" s="271">
        <f t="shared" si="25"/>
        <v>0</v>
      </c>
      <c r="BN55" s="271">
        <f t="shared" si="26"/>
        <v>0</v>
      </c>
      <c r="BO55" s="271">
        <f t="shared" si="27"/>
        <v>0</v>
      </c>
      <c r="BP55" s="271">
        <f t="shared" si="28"/>
        <v>0</v>
      </c>
      <c r="BQ55" s="271">
        <f t="shared" si="29"/>
        <v>0</v>
      </c>
      <c r="BR55" s="271">
        <f t="shared" si="30"/>
        <v>0</v>
      </c>
      <c r="BS55" s="271">
        <f t="shared" si="31"/>
        <v>0</v>
      </c>
      <c r="BT55" s="271">
        <f t="shared" si="32"/>
        <v>0</v>
      </c>
    </row>
    <row r="56" spans="2:72" x14ac:dyDescent="0.15">
      <c r="B56" s="331" t="s">
        <v>39</v>
      </c>
      <c r="C56" s="287"/>
      <c r="D56" s="5">
        <v>101</v>
      </c>
      <c r="E56" s="5">
        <v>14</v>
      </c>
      <c r="F56" s="5">
        <v>7</v>
      </c>
      <c r="G56" s="5">
        <v>2</v>
      </c>
      <c r="H56" s="5">
        <v>9</v>
      </c>
      <c r="I56" s="5">
        <v>12</v>
      </c>
      <c r="J56" s="5">
        <v>5</v>
      </c>
      <c r="K56" s="5">
        <v>6</v>
      </c>
      <c r="L56" s="5">
        <v>3</v>
      </c>
      <c r="M56" s="5">
        <v>5</v>
      </c>
      <c r="N56" s="5">
        <v>4</v>
      </c>
      <c r="O56" s="5">
        <v>6</v>
      </c>
      <c r="P56" s="5">
        <v>5</v>
      </c>
      <c r="Q56" s="5">
        <v>2</v>
      </c>
      <c r="R56" s="5">
        <v>3</v>
      </c>
      <c r="S56" s="5">
        <v>2</v>
      </c>
      <c r="T56" s="5">
        <v>0</v>
      </c>
      <c r="U56" s="5">
        <v>1</v>
      </c>
      <c r="V56" s="5">
        <v>2</v>
      </c>
      <c r="W56" s="5">
        <v>2</v>
      </c>
      <c r="X56" s="5">
        <v>0</v>
      </c>
      <c r="Y56" s="5">
        <v>2</v>
      </c>
      <c r="Z56" s="5">
        <v>0</v>
      </c>
      <c r="AA56" s="5">
        <v>0</v>
      </c>
      <c r="AB56" s="5">
        <v>2</v>
      </c>
      <c r="AC56" s="5">
        <v>0</v>
      </c>
      <c r="AD56" s="5">
        <v>1</v>
      </c>
      <c r="AE56" s="5">
        <v>2</v>
      </c>
      <c r="AF56" s="5">
        <v>1</v>
      </c>
      <c r="AG56" s="5">
        <v>0</v>
      </c>
      <c r="AH56" s="5">
        <v>1</v>
      </c>
      <c r="AI56" s="5">
        <v>0</v>
      </c>
      <c r="AJ56" s="5">
        <v>2</v>
      </c>
      <c r="AK56" s="43">
        <v>530</v>
      </c>
      <c r="AL56" s="7">
        <v>785.9</v>
      </c>
      <c r="AM56" s="7">
        <v>912.3</v>
      </c>
      <c r="AN56" s="7">
        <v>854.5</v>
      </c>
      <c r="AO56" s="271">
        <f t="shared" si="1"/>
        <v>0.13861386138613863</v>
      </c>
      <c r="AP56" s="271">
        <f t="shared" si="2"/>
        <v>6.9306930693069313E-2</v>
      </c>
      <c r="AQ56" s="271">
        <f t="shared" si="3"/>
        <v>1.9801980198019802E-2</v>
      </c>
      <c r="AR56" s="271">
        <f t="shared" si="4"/>
        <v>8.9108910891089105E-2</v>
      </c>
      <c r="AS56" s="271">
        <f t="shared" si="5"/>
        <v>0.11881188118811881</v>
      </c>
      <c r="AT56" s="271">
        <f t="shared" si="6"/>
        <v>4.9504950495049507E-2</v>
      </c>
      <c r="AU56" s="271">
        <f t="shared" si="7"/>
        <v>5.9405940594059403E-2</v>
      </c>
      <c r="AV56" s="271">
        <f t="shared" si="8"/>
        <v>2.9702970297029702E-2</v>
      </c>
      <c r="AW56" s="271">
        <f t="shared" si="9"/>
        <v>4.9504950495049507E-2</v>
      </c>
      <c r="AX56" s="271">
        <f t="shared" si="10"/>
        <v>3.9603960396039604E-2</v>
      </c>
      <c r="AY56" s="271">
        <f t="shared" si="11"/>
        <v>5.9405940594059403E-2</v>
      </c>
      <c r="AZ56" s="271">
        <f t="shared" si="12"/>
        <v>4.9504950495049507E-2</v>
      </c>
      <c r="BA56" s="271">
        <f t="shared" si="13"/>
        <v>1.9801980198019802E-2</v>
      </c>
      <c r="BB56" s="271">
        <f t="shared" si="14"/>
        <v>2.9702970297029702E-2</v>
      </c>
      <c r="BC56" s="271">
        <f t="shared" si="15"/>
        <v>1.9801980198019802E-2</v>
      </c>
      <c r="BD56" s="271">
        <f t="shared" si="16"/>
        <v>0</v>
      </c>
      <c r="BE56" s="271">
        <f t="shared" si="17"/>
        <v>9.9009900990099011E-3</v>
      </c>
      <c r="BF56" s="271">
        <f t="shared" si="18"/>
        <v>1.9801980198019802E-2</v>
      </c>
      <c r="BG56" s="271">
        <f t="shared" si="19"/>
        <v>1.9801980198019802E-2</v>
      </c>
      <c r="BH56" s="271">
        <f t="shared" si="20"/>
        <v>0</v>
      </c>
      <c r="BI56" s="271">
        <f t="shared" si="21"/>
        <v>1.9801980198019802E-2</v>
      </c>
      <c r="BJ56" s="271">
        <f t="shared" si="22"/>
        <v>0</v>
      </c>
      <c r="BK56" s="271">
        <f t="shared" si="23"/>
        <v>0</v>
      </c>
      <c r="BL56" s="271">
        <f t="shared" si="24"/>
        <v>1.9801980198019802E-2</v>
      </c>
      <c r="BM56" s="271">
        <f t="shared" si="25"/>
        <v>0</v>
      </c>
      <c r="BN56" s="271">
        <f t="shared" si="26"/>
        <v>9.9009900990099011E-3</v>
      </c>
      <c r="BO56" s="271">
        <f t="shared" si="27"/>
        <v>1.9801980198019802E-2</v>
      </c>
      <c r="BP56" s="271">
        <f t="shared" si="28"/>
        <v>9.9009900990099011E-3</v>
      </c>
      <c r="BQ56" s="271">
        <f t="shared" si="29"/>
        <v>0</v>
      </c>
      <c r="BR56" s="271">
        <f t="shared" si="30"/>
        <v>9.9009900990099011E-3</v>
      </c>
      <c r="BS56" s="271">
        <f t="shared" si="31"/>
        <v>0</v>
      </c>
      <c r="BT56" s="271">
        <f t="shared" si="32"/>
        <v>1.9801980198019802E-2</v>
      </c>
    </row>
    <row r="57" spans="2:72" x14ac:dyDescent="0.15">
      <c r="B57" s="331" t="s">
        <v>40</v>
      </c>
      <c r="C57" s="287"/>
      <c r="D57" s="5">
        <v>41</v>
      </c>
      <c r="E57" s="5">
        <v>4</v>
      </c>
      <c r="F57" s="5">
        <v>4</v>
      </c>
      <c r="G57" s="5">
        <v>1</v>
      </c>
      <c r="H57" s="5">
        <v>7</v>
      </c>
      <c r="I57" s="5">
        <v>6</v>
      </c>
      <c r="J57" s="5">
        <v>2</v>
      </c>
      <c r="K57" s="5">
        <v>2</v>
      </c>
      <c r="L57" s="5">
        <v>3</v>
      </c>
      <c r="M57" s="5">
        <v>2</v>
      </c>
      <c r="N57" s="5">
        <v>0</v>
      </c>
      <c r="O57" s="5">
        <v>2</v>
      </c>
      <c r="P57" s="5">
        <v>0</v>
      </c>
      <c r="Q57" s="5">
        <v>0</v>
      </c>
      <c r="R57" s="5">
        <v>2</v>
      </c>
      <c r="S57" s="5">
        <v>1</v>
      </c>
      <c r="T57" s="5">
        <v>2</v>
      </c>
      <c r="U57" s="5">
        <v>0</v>
      </c>
      <c r="V57" s="5">
        <v>1</v>
      </c>
      <c r="W57" s="5">
        <v>0</v>
      </c>
      <c r="X57" s="5">
        <v>1</v>
      </c>
      <c r="Y57" s="5">
        <v>0</v>
      </c>
      <c r="Z57" s="5">
        <v>1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43">
        <v>375</v>
      </c>
      <c r="AL57" s="7">
        <v>575.70000000000005</v>
      </c>
      <c r="AM57" s="7">
        <v>637.9</v>
      </c>
      <c r="AN57" s="7">
        <v>535.29999999999995</v>
      </c>
      <c r="AO57" s="271">
        <f t="shared" si="1"/>
        <v>9.7560975609756101E-2</v>
      </c>
      <c r="AP57" s="271">
        <f t="shared" si="2"/>
        <v>9.7560975609756101E-2</v>
      </c>
      <c r="AQ57" s="271">
        <f t="shared" si="3"/>
        <v>2.4390243902439025E-2</v>
      </c>
      <c r="AR57" s="271">
        <f t="shared" si="4"/>
        <v>0.17073170731707318</v>
      </c>
      <c r="AS57" s="271">
        <f t="shared" si="5"/>
        <v>0.14634146341463414</v>
      </c>
      <c r="AT57" s="271">
        <f t="shared" si="6"/>
        <v>4.878048780487805E-2</v>
      </c>
      <c r="AU57" s="271">
        <f t="shared" si="7"/>
        <v>4.878048780487805E-2</v>
      </c>
      <c r="AV57" s="271">
        <f t="shared" si="8"/>
        <v>7.3170731707317069E-2</v>
      </c>
      <c r="AW57" s="271">
        <f t="shared" si="9"/>
        <v>4.878048780487805E-2</v>
      </c>
      <c r="AX57" s="271">
        <f t="shared" si="10"/>
        <v>0</v>
      </c>
      <c r="AY57" s="271">
        <f t="shared" si="11"/>
        <v>4.878048780487805E-2</v>
      </c>
      <c r="AZ57" s="271">
        <f t="shared" si="12"/>
        <v>0</v>
      </c>
      <c r="BA57" s="271">
        <f t="shared" si="13"/>
        <v>0</v>
      </c>
      <c r="BB57" s="271">
        <f t="shared" si="14"/>
        <v>4.878048780487805E-2</v>
      </c>
      <c r="BC57" s="271">
        <f t="shared" si="15"/>
        <v>2.4390243902439025E-2</v>
      </c>
      <c r="BD57" s="271">
        <f t="shared" si="16"/>
        <v>4.878048780487805E-2</v>
      </c>
      <c r="BE57" s="271">
        <f t="shared" si="17"/>
        <v>0</v>
      </c>
      <c r="BF57" s="271">
        <f t="shared" si="18"/>
        <v>2.4390243902439025E-2</v>
      </c>
      <c r="BG57" s="271">
        <f t="shared" si="19"/>
        <v>0</v>
      </c>
      <c r="BH57" s="271">
        <f t="shared" si="20"/>
        <v>2.4390243902439025E-2</v>
      </c>
      <c r="BI57" s="271">
        <f t="shared" si="21"/>
        <v>0</v>
      </c>
      <c r="BJ57" s="271">
        <f t="shared" si="22"/>
        <v>2.4390243902439025E-2</v>
      </c>
      <c r="BK57" s="271">
        <f t="shared" si="23"/>
        <v>0</v>
      </c>
      <c r="BL57" s="271">
        <f t="shared" si="24"/>
        <v>0</v>
      </c>
      <c r="BM57" s="271">
        <f t="shared" si="25"/>
        <v>0</v>
      </c>
      <c r="BN57" s="271">
        <f t="shared" si="26"/>
        <v>0</v>
      </c>
      <c r="BO57" s="271">
        <f t="shared" si="27"/>
        <v>0</v>
      </c>
      <c r="BP57" s="271">
        <f t="shared" si="28"/>
        <v>0</v>
      </c>
      <c r="BQ57" s="271">
        <f t="shared" si="29"/>
        <v>0</v>
      </c>
      <c r="BR57" s="271">
        <f t="shared" si="30"/>
        <v>0</v>
      </c>
      <c r="BS57" s="271">
        <f t="shared" si="31"/>
        <v>0</v>
      </c>
      <c r="BT57" s="271">
        <f t="shared" si="32"/>
        <v>0</v>
      </c>
    </row>
    <row r="58" spans="2:72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43">
        <v>290</v>
      </c>
      <c r="AL58" s="7">
        <v>290</v>
      </c>
      <c r="AM58" s="7">
        <v>290</v>
      </c>
      <c r="AN58" s="7">
        <v>0</v>
      </c>
      <c r="AO58" s="271">
        <f t="shared" si="1"/>
        <v>0</v>
      </c>
      <c r="AP58" s="271">
        <f t="shared" si="2"/>
        <v>0</v>
      </c>
      <c r="AQ58" s="271">
        <f t="shared" si="3"/>
        <v>0</v>
      </c>
      <c r="AR58" s="271">
        <f t="shared" si="4"/>
        <v>1</v>
      </c>
      <c r="AS58" s="271">
        <f t="shared" si="5"/>
        <v>0</v>
      </c>
      <c r="AT58" s="271">
        <f t="shared" si="6"/>
        <v>0</v>
      </c>
      <c r="AU58" s="271">
        <f t="shared" si="7"/>
        <v>0</v>
      </c>
      <c r="AV58" s="271">
        <f t="shared" si="8"/>
        <v>0</v>
      </c>
      <c r="AW58" s="271">
        <f t="shared" si="9"/>
        <v>0</v>
      </c>
      <c r="AX58" s="271">
        <f t="shared" si="10"/>
        <v>0</v>
      </c>
      <c r="AY58" s="271">
        <f t="shared" si="11"/>
        <v>0</v>
      </c>
      <c r="AZ58" s="271">
        <f t="shared" si="12"/>
        <v>0</v>
      </c>
      <c r="BA58" s="271">
        <f t="shared" si="13"/>
        <v>0</v>
      </c>
      <c r="BB58" s="271">
        <f t="shared" si="14"/>
        <v>0</v>
      </c>
      <c r="BC58" s="271">
        <f t="shared" si="15"/>
        <v>0</v>
      </c>
      <c r="BD58" s="271">
        <f t="shared" si="16"/>
        <v>0</v>
      </c>
      <c r="BE58" s="271">
        <f t="shared" si="17"/>
        <v>0</v>
      </c>
      <c r="BF58" s="271">
        <f t="shared" si="18"/>
        <v>0</v>
      </c>
      <c r="BG58" s="271">
        <f t="shared" si="19"/>
        <v>0</v>
      </c>
      <c r="BH58" s="271">
        <f t="shared" si="20"/>
        <v>0</v>
      </c>
      <c r="BI58" s="271">
        <f t="shared" si="21"/>
        <v>0</v>
      </c>
      <c r="BJ58" s="271">
        <f t="shared" si="22"/>
        <v>0</v>
      </c>
      <c r="BK58" s="271">
        <f t="shared" si="23"/>
        <v>0</v>
      </c>
      <c r="BL58" s="271">
        <f t="shared" si="24"/>
        <v>0</v>
      </c>
      <c r="BM58" s="271">
        <f t="shared" si="25"/>
        <v>0</v>
      </c>
      <c r="BN58" s="271">
        <f t="shared" si="26"/>
        <v>0</v>
      </c>
      <c r="BO58" s="271">
        <f t="shared" si="27"/>
        <v>0</v>
      </c>
      <c r="BP58" s="271">
        <f t="shared" si="28"/>
        <v>0</v>
      </c>
      <c r="BQ58" s="271">
        <f t="shared" si="29"/>
        <v>0</v>
      </c>
      <c r="BR58" s="271">
        <f t="shared" si="30"/>
        <v>0</v>
      </c>
      <c r="BS58" s="271">
        <f t="shared" si="31"/>
        <v>0</v>
      </c>
      <c r="BT58" s="271">
        <f t="shared" si="32"/>
        <v>0</v>
      </c>
    </row>
    <row r="59" spans="2:72" x14ac:dyDescent="0.15">
      <c r="B59" s="331" t="s">
        <v>42</v>
      </c>
      <c r="C59" s="287"/>
      <c r="D59" s="5">
        <v>25</v>
      </c>
      <c r="E59" s="5">
        <v>3</v>
      </c>
      <c r="F59" s="5">
        <v>3</v>
      </c>
      <c r="G59" s="5">
        <v>0</v>
      </c>
      <c r="H59" s="5">
        <v>5</v>
      </c>
      <c r="I59" s="5">
        <v>3</v>
      </c>
      <c r="J59" s="5">
        <v>4</v>
      </c>
      <c r="K59" s="5">
        <v>0</v>
      </c>
      <c r="L59" s="5">
        <v>1</v>
      </c>
      <c r="M59" s="5">
        <v>1</v>
      </c>
      <c r="N59" s="5">
        <v>1</v>
      </c>
      <c r="O59" s="5">
        <v>0</v>
      </c>
      <c r="P59" s="5">
        <v>2</v>
      </c>
      <c r="Q59" s="5">
        <v>1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43">
        <v>344</v>
      </c>
      <c r="AL59" s="7">
        <v>472.7</v>
      </c>
      <c r="AM59" s="7">
        <v>537.20000000000005</v>
      </c>
      <c r="AN59" s="7">
        <v>467.3</v>
      </c>
      <c r="AO59" s="271">
        <f t="shared" si="1"/>
        <v>0.12</v>
      </c>
      <c r="AP59" s="271">
        <f t="shared" si="2"/>
        <v>0.12</v>
      </c>
      <c r="AQ59" s="271">
        <f t="shared" si="3"/>
        <v>0</v>
      </c>
      <c r="AR59" s="271">
        <f t="shared" si="4"/>
        <v>0.2</v>
      </c>
      <c r="AS59" s="271">
        <f t="shared" si="5"/>
        <v>0.12</v>
      </c>
      <c r="AT59" s="271">
        <f t="shared" si="6"/>
        <v>0.16</v>
      </c>
      <c r="AU59" s="271">
        <f t="shared" si="7"/>
        <v>0</v>
      </c>
      <c r="AV59" s="271">
        <f t="shared" si="8"/>
        <v>0.04</v>
      </c>
      <c r="AW59" s="271">
        <f t="shared" si="9"/>
        <v>0.04</v>
      </c>
      <c r="AX59" s="271">
        <f t="shared" si="10"/>
        <v>0.04</v>
      </c>
      <c r="AY59" s="271">
        <f t="shared" si="11"/>
        <v>0</v>
      </c>
      <c r="AZ59" s="271">
        <f t="shared" si="12"/>
        <v>0.08</v>
      </c>
      <c r="BA59" s="271">
        <f t="shared" si="13"/>
        <v>0.04</v>
      </c>
      <c r="BB59" s="271">
        <f t="shared" si="14"/>
        <v>0</v>
      </c>
      <c r="BC59" s="271">
        <f t="shared" si="15"/>
        <v>0</v>
      </c>
      <c r="BD59" s="271">
        <f t="shared" si="16"/>
        <v>0</v>
      </c>
      <c r="BE59" s="271">
        <f t="shared" si="17"/>
        <v>0</v>
      </c>
      <c r="BF59" s="271">
        <f t="shared" si="18"/>
        <v>0</v>
      </c>
      <c r="BG59" s="271">
        <f t="shared" si="19"/>
        <v>0</v>
      </c>
      <c r="BH59" s="271">
        <f t="shared" si="20"/>
        <v>0</v>
      </c>
      <c r="BI59" s="271">
        <f t="shared" si="21"/>
        <v>0</v>
      </c>
      <c r="BJ59" s="271">
        <f t="shared" si="22"/>
        <v>0.04</v>
      </c>
      <c r="BK59" s="271">
        <f t="shared" si="23"/>
        <v>0</v>
      </c>
      <c r="BL59" s="271">
        <f t="shared" si="24"/>
        <v>0</v>
      </c>
      <c r="BM59" s="271">
        <f t="shared" si="25"/>
        <v>0</v>
      </c>
      <c r="BN59" s="271">
        <f t="shared" si="26"/>
        <v>0</v>
      </c>
      <c r="BO59" s="271">
        <f t="shared" si="27"/>
        <v>0</v>
      </c>
      <c r="BP59" s="271">
        <f t="shared" si="28"/>
        <v>0</v>
      </c>
      <c r="BQ59" s="271">
        <f t="shared" si="29"/>
        <v>0</v>
      </c>
      <c r="BR59" s="271">
        <f t="shared" si="30"/>
        <v>0</v>
      </c>
      <c r="BS59" s="271">
        <f t="shared" si="31"/>
        <v>0</v>
      </c>
      <c r="BT59" s="271">
        <f t="shared" si="32"/>
        <v>0</v>
      </c>
    </row>
    <row r="60" spans="2:72" x14ac:dyDescent="0.15">
      <c r="B60" s="331" t="s">
        <v>43</v>
      </c>
      <c r="C60" s="287"/>
      <c r="D60" s="5">
        <v>37</v>
      </c>
      <c r="E60" s="5">
        <v>5</v>
      </c>
      <c r="F60" s="5">
        <v>3</v>
      </c>
      <c r="G60" s="5">
        <v>0</v>
      </c>
      <c r="H60" s="5">
        <v>4</v>
      </c>
      <c r="I60" s="5">
        <v>7</v>
      </c>
      <c r="J60" s="5">
        <v>2</v>
      </c>
      <c r="K60" s="5">
        <v>2</v>
      </c>
      <c r="L60" s="5">
        <v>2</v>
      </c>
      <c r="M60" s="5">
        <v>0</v>
      </c>
      <c r="N60" s="5">
        <v>3</v>
      </c>
      <c r="O60" s="5">
        <v>0</v>
      </c>
      <c r="P60" s="5">
        <v>2</v>
      </c>
      <c r="Q60" s="5">
        <v>1</v>
      </c>
      <c r="R60" s="5">
        <v>1</v>
      </c>
      <c r="S60" s="5">
        <v>1</v>
      </c>
      <c r="T60" s="5">
        <v>0</v>
      </c>
      <c r="U60" s="5">
        <v>1</v>
      </c>
      <c r="V60" s="5">
        <v>0</v>
      </c>
      <c r="W60" s="5">
        <v>0</v>
      </c>
      <c r="X60" s="5">
        <v>0</v>
      </c>
      <c r="Y60" s="5">
        <v>0</v>
      </c>
      <c r="Z60" s="5">
        <v>2</v>
      </c>
      <c r="AA60" s="5">
        <v>0</v>
      </c>
      <c r="AB60" s="5">
        <v>0</v>
      </c>
      <c r="AC60" s="5">
        <v>0</v>
      </c>
      <c r="AD60" s="5">
        <v>1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43">
        <v>390</v>
      </c>
      <c r="AL60" s="7">
        <v>627.20000000000005</v>
      </c>
      <c r="AM60" s="7">
        <v>725.2</v>
      </c>
      <c r="AN60" s="7">
        <v>609.29999999999995</v>
      </c>
      <c r="AO60" s="271">
        <f t="shared" si="1"/>
        <v>0.13513513513513514</v>
      </c>
      <c r="AP60" s="271">
        <f t="shared" si="2"/>
        <v>8.1081081081081086E-2</v>
      </c>
      <c r="AQ60" s="271">
        <f t="shared" si="3"/>
        <v>0</v>
      </c>
      <c r="AR60" s="271">
        <f t="shared" si="4"/>
        <v>0.10810810810810811</v>
      </c>
      <c r="AS60" s="271">
        <f t="shared" si="5"/>
        <v>0.1891891891891892</v>
      </c>
      <c r="AT60" s="271">
        <f t="shared" si="6"/>
        <v>5.4054054054054057E-2</v>
      </c>
      <c r="AU60" s="271">
        <f t="shared" si="7"/>
        <v>5.4054054054054057E-2</v>
      </c>
      <c r="AV60" s="271">
        <f t="shared" si="8"/>
        <v>5.4054054054054057E-2</v>
      </c>
      <c r="AW60" s="271">
        <f t="shared" si="9"/>
        <v>0</v>
      </c>
      <c r="AX60" s="271">
        <f t="shared" si="10"/>
        <v>8.1081081081081086E-2</v>
      </c>
      <c r="AY60" s="271">
        <f t="shared" si="11"/>
        <v>0</v>
      </c>
      <c r="AZ60" s="271">
        <f t="shared" si="12"/>
        <v>5.4054054054054057E-2</v>
      </c>
      <c r="BA60" s="271">
        <f t="shared" si="13"/>
        <v>2.7027027027027029E-2</v>
      </c>
      <c r="BB60" s="271">
        <f t="shared" si="14"/>
        <v>2.7027027027027029E-2</v>
      </c>
      <c r="BC60" s="271">
        <f t="shared" si="15"/>
        <v>2.7027027027027029E-2</v>
      </c>
      <c r="BD60" s="271">
        <f t="shared" si="16"/>
        <v>0</v>
      </c>
      <c r="BE60" s="271">
        <f t="shared" si="17"/>
        <v>2.7027027027027029E-2</v>
      </c>
      <c r="BF60" s="271">
        <f t="shared" si="18"/>
        <v>0</v>
      </c>
      <c r="BG60" s="271">
        <f t="shared" si="19"/>
        <v>0</v>
      </c>
      <c r="BH60" s="271">
        <f t="shared" si="20"/>
        <v>0</v>
      </c>
      <c r="BI60" s="271">
        <f t="shared" si="21"/>
        <v>0</v>
      </c>
      <c r="BJ60" s="271">
        <f t="shared" si="22"/>
        <v>5.4054054054054057E-2</v>
      </c>
      <c r="BK60" s="271">
        <f t="shared" si="23"/>
        <v>0</v>
      </c>
      <c r="BL60" s="271">
        <f t="shared" si="24"/>
        <v>0</v>
      </c>
      <c r="BM60" s="271">
        <f t="shared" si="25"/>
        <v>0</v>
      </c>
      <c r="BN60" s="271">
        <f t="shared" si="26"/>
        <v>2.7027027027027029E-2</v>
      </c>
      <c r="BO60" s="271">
        <f t="shared" si="27"/>
        <v>0</v>
      </c>
      <c r="BP60" s="271">
        <f t="shared" si="28"/>
        <v>0</v>
      </c>
      <c r="BQ60" s="271">
        <f t="shared" si="29"/>
        <v>0</v>
      </c>
      <c r="BR60" s="271">
        <f t="shared" si="30"/>
        <v>0</v>
      </c>
      <c r="BS60" s="271">
        <f t="shared" si="31"/>
        <v>0</v>
      </c>
      <c r="BT60" s="271">
        <f t="shared" si="32"/>
        <v>0</v>
      </c>
    </row>
    <row r="61" spans="2:72" x14ac:dyDescent="0.15">
      <c r="B61" s="331" t="s">
        <v>44</v>
      </c>
      <c r="C61" s="287"/>
      <c r="D61" s="5">
        <v>30</v>
      </c>
      <c r="E61" s="5">
        <v>3</v>
      </c>
      <c r="F61" s="5">
        <v>1</v>
      </c>
      <c r="G61" s="5">
        <v>1</v>
      </c>
      <c r="H61" s="5">
        <v>2</v>
      </c>
      <c r="I61" s="5">
        <v>3</v>
      </c>
      <c r="J61" s="5">
        <v>3</v>
      </c>
      <c r="K61" s="5">
        <v>3</v>
      </c>
      <c r="L61" s="5">
        <v>1</v>
      </c>
      <c r="M61" s="5">
        <v>3</v>
      </c>
      <c r="N61" s="5">
        <v>2</v>
      </c>
      <c r="O61" s="5">
        <v>0</v>
      </c>
      <c r="P61" s="5">
        <v>1</v>
      </c>
      <c r="Q61" s="5">
        <v>0</v>
      </c>
      <c r="R61" s="5">
        <v>4</v>
      </c>
      <c r="S61" s="5">
        <v>0</v>
      </c>
      <c r="T61" s="5">
        <v>0</v>
      </c>
      <c r="U61" s="5">
        <v>0</v>
      </c>
      <c r="V61" s="5">
        <v>3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43">
        <v>528</v>
      </c>
      <c r="AL61" s="7">
        <v>663.2</v>
      </c>
      <c r="AM61" s="7">
        <v>736.9</v>
      </c>
      <c r="AN61" s="7">
        <v>465.7</v>
      </c>
      <c r="AO61" s="271">
        <f t="shared" si="1"/>
        <v>0.1</v>
      </c>
      <c r="AP61" s="271">
        <f t="shared" si="2"/>
        <v>3.3333333333333333E-2</v>
      </c>
      <c r="AQ61" s="271">
        <f t="shared" si="3"/>
        <v>3.3333333333333333E-2</v>
      </c>
      <c r="AR61" s="271">
        <f t="shared" si="4"/>
        <v>6.6666666666666666E-2</v>
      </c>
      <c r="AS61" s="271">
        <f t="shared" si="5"/>
        <v>0.1</v>
      </c>
      <c r="AT61" s="271">
        <f t="shared" si="6"/>
        <v>0.1</v>
      </c>
      <c r="AU61" s="271">
        <f t="shared" si="7"/>
        <v>0.1</v>
      </c>
      <c r="AV61" s="271">
        <f t="shared" si="8"/>
        <v>3.3333333333333333E-2</v>
      </c>
      <c r="AW61" s="271">
        <f t="shared" si="9"/>
        <v>0.1</v>
      </c>
      <c r="AX61" s="271">
        <f t="shared" si="10"/>
        <v>6.6666666666666666E-2</v>
      </c>
      <c r="AY61" s="271">
        <f t="shared" si="11"/>
        <v>0</v>
      </c>
      <c r="AZ61" s="271">
        <f t="shared" si="12"/>
        <v>3.3333333333333333E-2</v>
      </c>
      <c r="BA61" s="271">
        <f t="shared" si="13"/>
        <v>0</v>
      </c>
      <c r="BB61" s="271">
        <f t="shared" si="14"/>
        <v>0.13333333333333333</v>
      </c>
      <c r="BC61" s="271">
        <f t="shared" si="15"/>
        <v>0</v>
      </c>
      <c r="BD61" s="271">
        <f t="shared" si="16"/>
        <v>0</v>
      </c>
      <c r="BE61" s="271">
        <f t="shared" si="17"/>
        <v>0</v>
      </c>
      <c r="BF61" s="271">
        <f t="shared" si="18"/>
        <v>0.1</v>
      </c>
      <c r="BG61" s="271">
        <f t="shared" si="19"/>
        <v>0</v>
      </c>
      <c r="BH61" s="271">
        <f t="shared" si="20"/>
        <v>0</v>
      </c>
      <c r="BI61" s="271">
        <f t="shared" si="21"/>
        <v>0</v>
      </c>
      <c r="BJ61" s="271">
        <f t="shared" si="22"/>
        <v>0</v>
      </c>
      <c r="BK61" s="271">
        <f t="shared" si="23"/>
        <v>0</v>
      </c>
      <c r="BL61" s="271">
        <f t="shared" si="24"/>
        <v>0</v>
      </c>
      <c r="BM61" s="271">
        <f t="shared" si="25"/>
        <v>0</v>
      </c>
      <c r="BN61" s="271">
        <f t="shared" si="26"/>
        <v>0</v>
      </c>
      <c r="BO61" s="271">
        <f t="shared" si="27"/>
        <v>0</v>
      </c>
      <c r="BP61" s="271">
        <f t="shared" si="28"/>
        <v>0</v>
      </c>
      <c r="BQ61" s="271">
        <f t="shared" si="29"/>
        <v>0</v>
      </c>
      <c r="BR61" s="271">
        <f t="shared" si="30"/>
        <v>0</v>
      </c>
      <c r="BS61" s="271">
        <f t="shared" si="31"/>
        <v>0</v>
      </c>
      <c r="BT61" s="271">
        <f t="shared" si="32"/>
        <v>0</v>
      </c>
    </row>
    <row r="62" spans="2:72" x14ac:dyDescent="0.15">
      <c r="B62" s="331" t="s">
        <v>45</v>
      </c>
      <c r="C62" s="287"/>
      <c r="D62" s="5">
        <v>469</v>
      </c>
      <c r="E62" s="5">
        <v>111</v>
      </c>
      <c r="F62" s="5">
        <v>47</v>
      </c>
      <c r="G62" s="5">
        <v>15</v>
      </c>
      <c r="H62" s="5">
        <v>54</v>
      </c>
      <c r="I62" s="5">
        <v>53</v>
      </c>
      <c r="J62" s="5">
        <v>29</v>
      </c>
      <c r="K62" s="5">
        <v>21</v>
      </c>
      <c r="L62" s="5">
        <v>11</v>
      </c>
      <c r="M62" s="5">
        <v>9</v>
      </c>
      <c r="N62" s="5">
        <v>13</v>
      </c>
      <c r="O62" s="5">
        <v>10</v>
      </c>
      <c r="P62" s="5">
        <v>11</v>
      </c>
      <c r="Q62" s="5">
        <v>6</v>
      </c>
      <c r="R62" s="5">
        <v>9</v>
      </c>
      <c r="S62" s="5">
        <v>7</v>
      </c>
      <c r="T62" s="5">
        <v>10</v>
      </c>
      <c r="U62" s="5">
        <v>7</v>
      </c>
      <c r="V62" s="5">
        <v>4</v>
      </c>
      <c r="W62" s="5">
        <v>4</v>
      </c>
      <c r="X62" s="5">
        <v>5</v>
      </c>
      <c r="Y62" s="5">
        <v>6</v>
      </c>
      <c r="Z62" s="5">
        <v>2</v>
      </c>
      <c r="AA62" s="5">
        <v>2</v>
      </c>
      <c r="AB62" s="5">
        <v>3</v>
      </c>
      <c r="AC62" s="5">
        <v>2</v>
      </c>
      <c r="AD62" s="5">
        <v>0</v>
      </c>
      <c r="AE62" s="5">
        <v>3</v>
      </c>
      <c r="AF62" s="5">
        <v>2</v>
      </c>
      <c r="AG62" s="5">
        <v>0</v>
      </c>
      <c r="AH62" s="5">
        <v>0</v>
      </c>
      <c r="AI62" s="5">
        <v>0</v>
      </c>
      <c r="AJ62" s="5">
        <v>13</v>
      </c>
      <c r="AK62" s="43">
        <v>310</v>
      </c>
      <c r="AL62" s="7">
        <v>588.1</v>
      </c>
      <c r="AM62" s="7">
        <v>770.5</v>
      </c>
      <c r="AN62" s="7">
        <v>877.8</v>
      </c>
      <c r="AO62" s="271">
        <f t="shared" si="1"/>
        <v>0.23667377398720682</v>
      </c>
      <c r="AP62" s="271">
        <f t="shared" si="2"/>
        <v>0.10021321961620469</v>
      </c>
      <c r="AQ62" s="271">
        <f t="shared" si="3"/>
        <v>3.1982942430703626E-2</v>
      </c>
      <c r="AR62" s="271">
        <f t="shared" si="4"/>
        <v>0.11513859275053305</v>
      </c>
      <c r="AS62" s="271">
        <f t="shared" si="5"/>
        <v>0.11300639658848614</v>
      </c>
      <c r="AT62" s="271">
        <f t="shared" si="6"/>
        <v>6.1833688699360338E-2</v>
      </c>
      <c r="AU62" s="271">
        <f t="shared" si="7"/>
        <v>4.4776119402985072E-2</v>
      </c>
      <c r="AV62" s="271">
        <f t="shared" si="8"/>
        <v>2.3454157782515993E-2</v>
      </c>
      <c r="AW62" s="271">
        <f t="shared" si="9"/>
        <v>1.9189765458422176E-2</v>
      </c>
      <c r="AX62" s="271">
        <f t="shared" si="10"/>
        <v>2.7718550106609809E-2</v>
      </c>
      <c r="AY62" s="271">
        <f t="shared" si="11"/>
        <v>2.1321961620469083E-2</v>
      </c>
      <c r="AZ62" s="271">
        <f t="shared" si="12"/>
        <v>2.3454157782515993E-2</v>
      </c>
      <c r="BA62" s="271">
        <f t="shared" si="13"/>
        <v>1.279317697228145E-2</v>
      </c>
      <c r="BB62" s="271">
        <f t="shared" si="14"/>
        <v>1.9189765458422176E-2</v>
      </c>
      <c r="BC62" s="271">
        <f t="shared" si="15"/>
        <v>1.4925373134328358E-2</v>
      </c>
      <c r="BD62" s="271">
        <f t="shared" si="16"/>
        <v>2.1321961620469083E-2</v>
      </c>
      <c r="BE62" s="271">
        <f t="shared" si="17"/>
        <v>1.4925373134328358E-2</v>
      </c>
      <c r="BF62" s="271">
        <f t="shared" si="18"/>
        <v>8.5287846481876331E-3</v>
      </c>
      <c r="BG62" s="271">
        <f t="shared" si="19"/>
        <v>8.5287846481876331E-3</v>
      </c>
      <c r="BH62" s="271">
        <f t="shared" si="20"/>
        <v>1.0660980810234541E-2</v>
      </c>
      <c r="BI62" s="271">
        <f t="shared" si="21"/>
        <v>1.279317697228145E-2</v>
      </c>
      <c r="BJ62" s="271">
        <f t="shared" si="22"/>
        <v>4.2643923240938165E-3</v>
      </c>
      <c r="BK62" s="271">
        <f t="shared" si="23"/>
        <v>4.2643923240938165E-3</v>
      </c>
      <c r="BL62" s="271">
        <f t="shared" si="24"/>
        <v>6.3965884861407248E-3</v>
      </c>
      <c r="BM62" s="271">
        <f t="shared" si="25"/>
        <v>4.2643923240938165E-3</v>
      </c>
      <c r="BN62" s="271">
        <f t="shared" si="26"/>
        <v>0</v>
      </c>
      <c r="BO62" s="271">
        <f t="shared" si="27"/>
        <v>6.3965884861407248E-3</v>
      </c>
      <c r="BP62" s="271">
        <f t="shared" si="28"/>
        <v>4.2643923240938165E-3</v>
      </c>
      <c r="BQ62" s="271">
        <f t="shared" si="29"/>
        <v>0</v>
      </c>
      <c r="BR62" s="271">
        <f t="shared" si="30"/>
        <v>0</v>
      </c>
      <c r="BS62" s="271">
        <f t="shared" si="31"/>
        <v>0</v>
      </c>
      <c r="BT62" s="271">
        <f t="shared" si="32"/>
        <v>2.7718550106609809E-2</v>
      </c>
    </row>
    <row r="63" spans="2:72" x14ac:dyDescent="0.15">
      <c r="B63" s="331" t="s">
        <v>46</v>
      </c>
      <c r="C63" s="287"/>
      <c r="D63" s="5">
        <v>21</v>
      </c>
      <c r="E63" s="5">
        <v>8</v>
      </c>
      <c r="F63" s="5">
        <v>3</v>
      </c>
      <c r="G63" s="5">
        <v>0</v>
      </c>
      <c r="H63" s="5">
        <v>5</v>
      </c>
      <c r="I63" s="5">
        <v>1</v>
      </c>
      <c r="J63" s="5">
        <v>1</v>
      </c>
      <c r="K63" s="5">
        <v>1</v>
      </c>
      <c r="L63" s="5">
        <v>0</v>
      </c>
      <c r="M63" s="5">
        <v>0</v>
      </c>
      <c r="N63" s="5">
        <v>1</v>
      </c>
      <c r="O63" s="5">
        <v>1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43">
        <v>8</v>
      </c>
      <c r="AL63" s="7">
        <v>207.6</v>
      </c>
      <c r="AM63" s="7">
        <v>335.4</v>
      </c>
      <c r="AN63" s="7">
        <v>278.2</v>
      </c>
      <c r="AO63" s="271">
        <f t="shared" si="1"/>
        <v>0.38095238095238093</v>
      </c>
      <c r="AP63" s="271">
        <f t="shared" si="2"/>
        <v>0.14285714285714285</v>
      </c>
      <c r="AQ63" s="271">
        <f t="shared" si="3"/>
        <v>0</v>
      </c>
      <c r="AR63" s="271">
        <f t="shared" si="4"/>
        <v>0.23809523809523808</v>
      </c>
      <c r="AS63" s="271">
        <f t="shared" si="5"/>
        <v>4.7619047619047616E-2</v>
      </c>
      <c r="AT63" s="271">
        <f t="shared" si="6"/>
        <v>4.7619047619047616E-2</v>
      </c>
      <c r="AU63" s="271">
        <f t="shared" si="7"/>
        <v>4.7619047619047616E-2</v>
      </c>
      <c r="AV63" s="271">
        <f t="shared" si="8"/>
        <v>0</v>
      </c>
      <c r="AW63" s="271">
        <f t="shared" si="9"/>
        <v>0</v>
      </c>
      <c r="AX63" s="271">
        <f t="shared" si="10"/>
        <v>4.7619047619047616E-2</v>
      </c>
      <c r="AY63" s="271">
        <f t="shared" si="11"/>
        <v>4.7619047619047616E-2</v>
      </c>
      <c r="AZ63" s="271">
        <f t="shared" si="12"/>
        <v>0</v>
      </c>
      <c r="BA63" s="271">
        <f t="shared" si="13"/>
        <v>0</v>
      </c>
      <c r="BB63" s="271">
        <f t="shared" si="14"/>
        <v>0</v>
      </c>
      <c r="BC63" s="271">
        <f t="shared" si="15"/>
        <v>0</v>
      </c>
      <c r="BD63" s="271">
        <f t="shared" si="16"/>
        <v>0</v>
      </c>
      <c r="BE63" s="271">
        <f t="shared" si="17"/>
        <v>0</v>
      </c>
      <c r="BF63" s="271">
        <f t="shared" si="18"/>
        <v>0</v>
      </c>
      <c r="BG63" s="271">
        <f t="shared" si="19"/>
        <v>0</v>
      </c>
      <c r="BH63" s="271">
        <f t="shared" si="20"/>
        <v>0</v>
      </c>
      <c r="BI63" s="271">
        <f t="shared" si="21"/>
        <v>0</v>
      </c>
      <c r="BJ63" s="271">
        <f t="shared" si="22"/>
        <v>0</v>
      </c>
      <c r="BK63" s="271">
        <f t="shared" si="23"/>
        <v>0</v>
      </c>
      <c r="BL63" s="271">
        <f t="shared" si="24"/>
        <v>0</v>
      </c>
      <c r="BM63" s="271">
        <f t="shared" si="25"/>
        <v>0</v>
      </c>
      <c r="BN63" s="271">
        <f t="shared" si="26"/>
        <v>0</v>
      </c>
      <c r="BO63" s="271">
        <f t="shared" si="27"/>
        <v>0</v>
      </c>
      <c r="BP63" s="271">
        <f t="shared" si="28"/>
        <v>0</v>
      </c>
      <c r="BQ63" s="271">
        <f t="shared" si="29"/>
        <v>0</v>
      </c>
      <c r="BR63" s="271">
        <f t="shared" si="30"/>
        <v>0</v>
      </c>
      <c r="BS63" s="271">
        <f t="shared" si="31"/>
        <v>0</v>
      </c>
      <c r="BT63" s="271">
        <f t="shared" si="32"/>
        <v>0</v>
      </c>
    </row>
    <row r="64" spans="2:72" x14ac:dyDescent="0.15">
      <c r="B64" s="331" t="s">
        <v>47</v>
      </c>
      <c r="C64" s="287"/>
      <c r="D64" s="5">
        <v>34</v>
      </c>
      <c r="E64" s="5">
        <v>5</v>
      </c>
      <c r="F64" s="5">
        <v>0</v>
      </c>
      <c r="G64" s="5">
        <v>1</v>
      </c>
      <c r="H64" s="5">
        <v>5</v>
      </c>
      <c r="I64" s="5">
        <v>6</v>
      </c>
      <c r="J64" s="5">
        <v>3</v>
      </c>
      <c r="K64" s="5">
        <v>2</v>
      </c>
      <c r="L64" s="5">
        <v>3</v>
      </c>
      <c r="M64" s="5">
        <v>1</v>
      </c>
      <c r="N64" s="5">
        <v>1</v>
      </c>
      <c r="O64" s="5">
        <v>2</v>
      </c>
      <c r="P64" s="5">
        <v>1</v>
      </c>
      <c r="Q64" s="5">
        <v>1</v>
      </c>
      <c r="R64" s="5">
        <v>0</v>
      </c>
      <c r="S64" s="5">
        <v>0</v>
      </c>
      <c r="T64" s="5">
        <v>2</v>
      </c>
      <c r="U64" s="5">
        <v>0</v>
      </c>
      <c r="V64" s="5">
        <v>1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43">
        <v>376.5</v>
      </c>
      <c r="AL64" s="7">
        <v>532.9</v>
      </c>
      <c r="AM64" s="7">
        <v>624.79999999999995</v>
      </c>
      <c r="AN64" s="7">
        <v>403.8</v>
      </c>
      <c r="AO64" s="271">
        <f t="shared" si="1"/>
        <v>0.14705882352941177</v>
      </c>
      <c r="AP64" s="271">
        <f t="shared" si="2"/>
        <v>0</v>
      </c>
      <c r="AQ64" s="271">
        <f t="shared" si="3"/>
        <v>2.9411764705882353E-2</v>
      </c>
      <c r="AR64" s="271">
        <f t="shared" si="4"/>
        <v>0.14705882352941177</v>
      </c>
      <c r="AS64" s="271">
        <f t="shared" si="5"/>
        <v>0.17647058823529413</v>
      </c>
      <c r="AT64" s="271">
        <f t="shared" si="6"/>
        <v>8.8235294117647065E-2</v>
      </c>
      <c r="AU64" s="271">
        <f t="shared" si="7"/>
        <v>5.8823529411764705E-2</v>
      </c>
      <c r="AV64" s="271">
        <f t="shared" si="8"/>
        <v>8.8235294117647065E-2</v>
      </c>
      <c r="AW64" s="271">
        <f t="shared" si="9"/>
        <v>2.9411764705882353E-2</v>
      </c>
      <c r="AX64" s="271">
        <f t="shared" si="10"/>
        <v>2.9411764705882353E-2</v>
      </c>
      <c r="AY64" s="271">
        <f t="shared" si="11"/>
        <v>5.8823529411764705E-2</v>
      </c>
      <c r="AZ64" s="271">
        <f t="shared" si="12"/>
        <v>2.9411764705882353E-2</v>
      </c>
      <c r="BA64" s="271">
        <f t="shared" si="13"/>
        <v>2.9411764705882353E-2</v>
      </c>
      <c r="BB64" s="271">
        <f t="shared" si="14"/>
        <v>0</v>
      </c>
      <c r="BC64" s="271">
        <f t="shared" si="15"/>
        <v>0</v>
      </c>
      <c r="BD64" s="271">
        <f t="shared" si="16"/>
        <v>5.8823529411764705E-2</v>
      </c>
      <c r="BE64" s="271">
        <f t="shared" si="17"/>
        <v>0</v>
      </c>
      <c r="BF64" s="271">
        <f t="shared" si="18"/>
        <v>2.9411764705882353E-2</v>
      </c>
      <c r="BG64" s="271">
        <f t="shared" si="19"/>
        <v>0</v>
      </c>
      <c r="BH64" s="271">
        <f t="shared" si="20"/>
        <v>0</v>
      </c>
      <c r="BI64" s="271">
        <f t="shared" si="21"/>
        <v>0</v>
      </c>
      <c r="BJ64" s="271">
        <f t="shared" si="22"/>
        <v>0</v>
      </c>
      <c r="BK64" s="271">
        <f t="shared" si="23"/>
        <v>0</v>
      </c>
      <c r="BL64" s="271">
        <f t="shared" si="24"/>
        <v>0</v>
      </c>
      <c r="BM64" s="271">
        <f t="shared" si="25"/>
        <v>0</v>
      </c>
      <c r="BN64" s="271">
        <f t="shared" si="26"/>
        <v>0</v>
      </c>
      <c r="BO64" s="271">
        <f t="shared" si="27"/>
        <v>0</v>
      </c>
      <c r="BP64" s="271">
        <f t="shared" si="28"/>
        <v>0</v>
      </c>
      <c r="BQ64" s="271">
        <f t="shared" si="29"/>
        <v>0</v>
      </c>
      <c r="BR64" s="271">
        <f t="shared" si="30"/>
        <v>0</v>
      </c>
      <c r="BS64" s="271">
        <f t="shared" si="31"/>
        <v>0</v>
      </c>
      <c r="BT64" s="271">
        <f t="shared" si="32"/>
        <v>0</v>
      </c>
    </row>
    <row r="65" spans="2:72" x14ac:dyDescent="0.15">
      <c r="B65" s="331" t="s">
        <v>48</v>
      </c>
      <c r="C65" s="287"/>
      <c r="D65" s="5">
        <v>65</v>
      </c>
      <c r="E65" s="5">
        <v>7</v>
      </c>
      <c r="F65" s="5">
        <v>7</v>
      </c>
      <c r="G65" s="5">
        <v>3</v>
      </c>
      <c r="H65" s="5">
        <v>8</v>
      </c>
      <c r="I65" s="5">
        <v>17</v>
      </c>
      <c r="J65" s="5">
        <v>6</v>
      </c>
      <c r="K65" s="5">
        <v>2</v>
      </c>
      <c r="L65" s="5">
        <v>1</v>
      </c>
      <c r="M65" s="5">
        <v>2</v>
      </c>
      <c r="N65" s="5">
        <v>3</v>
      </c>
      <c r="O65" s="5">
        <v>0</v>
      </c>
      <c r="P65" s="5">
        <v>2</v>
      </c>
      <c r="Q65" s="5">
        <v>1</v>
      </c>
      <c r="R65" s="5">
        <v>2</v>
      </c>
      <c r="S65" s="5">
        <v>1</v>
      </c>
      <c r="T65" s="5">
        <v>1</v>
      </c>
      <c r="U65" s="5">
        <v>1</v>
      </c>
      <c r="V65" s="5">
        <v>0</v>
      </c>
      <c r="W65" s="5">
        <v>0</v>
      </c>
      <c r="X65" s="5">
        <v>0</v>
      </c>
      <c r="Y65" s="5">
        <v>1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43">
        <v>330</v>
      </c>
      <c r="AL65" s="7">
        <v>445.1</v>
      </c>
      <c r="AM65" s="7">
        <v>498.8</v>
      </c>
      <c r="AN65" s="7">
        <v>426.6</v>
      </c>
      <c r="AO65" s="271">
        <f t="shared" si="1"/>
        <v>0.1076923076923077</v>
      </c>
      <c r="AP65" s="271">
        <f t="shared" si="2"/>
        <v>0.1076923076923077</v>
      </c>
      <c r="AQ65" s="271">
        <f t="shared" si="3"/>
        <v>4.6153846153846156E-2</v>
      </c>
      <c r="AR65" s="271">
        <f t="shared" si="4"/>
        <v>0.12307692307692308</v>
      </c>
      <c r="AS65" s="271">
        <f t="shared" si="5"/>
        <v>0.26153846153846155</v>
      </c>
      <c r="AT65" s="271">
        <f t="shared" si="6"/>
        <v>9.2307692307692313E-2</v>
      </c>
      <c r="AU65" s="271">
        <f t="shared" si="7"/>
        <v>3.0769230769230771E-2</v>
      </c>
      <c r="AV65" s="271">
        <f t="shared" si="8"/>
        <v>1.5384615384615385E-2</v>
      </c>
      <c r="AW65" s="271">
        <f t="shared" si="9"/>
        <v>3.0769230769230771E-2</v>
      </c>
      <c r="AX65" s="271">
        <f t="shared" si="10"/>
        <v>4.6153846153846156E-2</v>
      </c>
      <c r="AY65" s="271">
        <f t="shared" si="11"/>
        <v>0</v>
      </c>
      <c r="AZ65" s="271">
        <f t="shared" si="12"/>
        <v>3.0769230769230771E-2</v>
      </c>
      <c r="BA65" s="271">
        <f t="shared" si="13"/>
        <v>1.5384615384615385E-2</v>
      </c>
      <c r="BB65" s="271">
        <f t="shared" si="14"/>
        <v>3.0769230769230771E-2</v>
      </c>
      <c r="BC65" s="271">
        <f t="shared" si="15"/>
        <v>1.5384615384615385E-2</v>
      </c>
      <c r="BD65" s="271">
        <f t="shared" si="16"/>
        <v>1.5384615384615385E-2</v>
      </c>
      <c r="BE65" s="271">
        <f t="shared" si="17"/>
        <v>1.5384615384615385E-2</v>
      </c>
      <c r="BF65" s="271">
        <f t="shared" si="18"/>
        <v>0</v>
      </c>
      <c r="BG65" s="271">
        <f t="shared" si="19"/>
        <v>0</v>
      </c>
      <c r="BH65" s="271">
        <f t="shared" si="20"/>
        <v>0</v>
      </c>
      <c r="BI65" s="271">
        <f t="shared" si="21"/>
        <v>1.5384615384615385E-2</v>
      </c>
      <c r="BJ65" s="271">
        <f t="shared" si="22"/>
        <v>0</v>
      </c>
      <c r="BK65" s="271">
        <f t="shared" si="23"/>
        <v>0</v>
      </c>
      <c r="BL65" s="271">
        <f t="shared" si="24"/>
        <v>0</v>
      </c>
      <c r="BM65" s="271">
        <f t="shared" si="25"/>
        <v>0</v>
      </c>
      <c r="BN65" s="271">
        <f t="shared" si="26"/>
        <v>0</v>
      </c>
      <c r="BO65" s="271">
        <f t="shared" si="27"/>
        <v>0</v>
      </c>
      <c r="BP65" s="271">
        <f t="shared" si="28"/>
        <v>0</v>
      </c>
      <c r="BQ65" s="271">
        <f t="shared" si="29"/>
        <v>0</v>
      </c>
      <c r="BR65" s="271">
        <f t="shared" si="30"/>
        <v>0</v>
      </c>
      <c r="BS65" s="271">
        <f t="shared" si="31"/>
        <v>0</v>
      </c>
      <c r="BT65" s="271">
        <f t="shared" si="32"/>
        <v>0</v>
      </c>
    </row>
    <row r="66" spans="2:72" x14ac:dyDescent="0.15">
      <c r="B66" s="331" t="s">
        <v>49</v>
      </c>
      <c r="C66" s="287"/>
      <c r="D66" s="5">
        <v>42</v>
      </c>
      <c r="E66" s="5">
        <v>10</v>
      </c>
      <c r="F66" s="5">
        <v>3</v>
      </c>
      <c r="G66" s="5">
        <v>0</v>
      </c>
      <c r="H66" s="5">
        <v>6</v>
      </c>
      <c r="I66" s="5">
        <v>8</v>
      </c>
      <c r="J66" s="5">
        <v>5</v>
      </c>
      <c r="K66" s="5">
        <v>1</v>
      </c>
      <c r="L66" s="5">
        <v>2</v>
      </c>
      <c r="M66" s="5">
        <v>2</v>
      </c>
      <c r="N66" s="5">
        <v>3</v>
      </c>
      <c r="O66" s="5">
        <v>0</v>
      </c>
      <c r="P66" s="5">
        <v>1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1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43">
        <v>357.5</v>
      </c>
      <c r="AL66" s="7">
        <v>368.3</v>
      </c>
      <c r="AM66" s="7">
        <v>483.4</v>
      </c>
      <c r="AN66" s="7">
        <v>332.8</v>
      </c>
      <c r="AO66" s="271">
        <f t="shared" si="1"/>
        <v>0.23809523809523808</v>
      </c>
      <c r="AP66" s="271">
        <f t="shared" si="2"/>
        <v>7.1428571428571425E-2</v>
      </c>
      <c r="AQ66" s="271">
        <f t="shared" si="3"/>
        <v>0</v>
      </c>
      <c r="AR66" s="271">
        <f t="shared" si="4"/>
        <v>0.14285714285714285</v>
      </c>
      <c r="AS66" s="271">
        <f t="shared" si="5"/>
        <v>0.19047619047619047</v>
      </c>
      <c r="AT66" s="271">
        <f t="shared" si="6"/>
        <v>0.11904761904761904</v>
      </c>
      <c r="AU66" s="271">
        <f t="shared" si="7"/>
        <v>2.3809523809523808E-2</v>
      </c>
      <c r="AV66" s="271">
        <f t="shared" si="8"/>
        <v>4.7619047619047616E-2</v>
      </c>
      <c r="AW66" s="271">
        <f t="shared" si="9"/>
        <v>4.7619047619047616E-2</v>
      </c>
      <c r="AX66" s="271">
        <f t="shared" si="10"/>
        <v>7.1428571428571425E-2</v>
      </c>
      <c r="AY66" s="271">
        <f t="shared" si="11"/>
        <v>0</v>
      </c>
      <c r="AZ66" s="271">
        <f t="shared" si="12"/>
        <v>2.3809523809523808E-2</v>
      </c>
      <c r="BA66" s="271">
        <f t="shared" si="13"/>
        <v>0</v>
      </c>
      <c r="BB66" s="271">
        <f t="shared" si="14"/>
        <v>0</v>
      </c>
      <c r="BC66" s="271">
        <f t="shared" si="15"/>
        <v>0</v>
      </c>
      <c r="BD66" s="271">
        <f t="shared" si="16"/>
        <v>0</v>
      </c>
      <c r="BE66" s="271">
        <f t="shared" si="17"/>
        <v>0</v>
      </c>
      <c r="BF66" s="271">
        <f t="shared" si="18"/>
        <v>2.3809523809523808E-2</v>
      </c>
      <c r="BG66" s="271">
        <f t="shared" si="19"/>
        <v>0</v>
      </c>
      <c r="BH66" s="271">
        <f t="shared" si="20"/>
        <v>0</v>
      </c>
      <c r="BI66" s="271">
        <f t="shared" si="21"/>
        <v>0</v>
      </c>
      <c r="BJ66" s="271">
        <f t="shared" si="22"/>
        <v>0</v>
      </c>
      <c r="BK66" s="271">
        <f t="shared" si="23"/>
        <v>0</v>
      </c>
      <c r="BL66" s="271">
        <f t="shared" si="24"/>
        <v>0</v>
      </c>
      <c r="BM66" s="271">
        <f t="shared" si="25"/>
        <v>0</v>
      </c>
      <c r="BN66" s="271">
        <f t="shared" si="26"/>
        <v>0</v>
      </c>
      <c r="BO66" s="271">
        <f t="shared" si="27"/>
        <v>0</v>
      </c>
      <c r="BP66" s="271">
        <f t="shared" si="28"/>
        <v>0</v>
      </c>
      <c r="BQ66" s="271">
        <f t="shared" si="29"/>
        <v>0</v>
      </c>
      <c r="BR66" s="271">
        <f t="shared" si="30"/>
        <v>0</v>
      </c>
      <c r="BS66" s="271">
        <f t="shared" si="31"/>
        <v>0</v>
      </c>
      <c r="BT66" s="271">
        <f t="shared" si="32"/>
        <v>0</v>
      </c>
    </row>
    <row r="67" spans="2:72" x14ac:dyDescent="0.15">
      <c r="B67" s="331" t="s">
        <v>50</v>
      </c>
      <c r="C67" s="287"/>
      <c r="D67" s="5">
        <v>14</v>
      </c>
      <c r="E67" s="5">
        <v>5</v>
      </c>
      <c r="F67" s="5">
        <v>0</v>
      </c>
      <c r="G67" s="5">
        <v>1</v>
      </c>
      <c r="H67" s="5">
        <v>3</v>
      </c>
      <c r="I67" s="5">
        <v>1</v>
      </c>
      <c r="J67" s="5">
        <v>1</v>
      </c>
      <c r="K67" s="5">
        <v>1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1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43">
        <v>286</v>
      </c>
      <c r="AL67" s="7">
        <v>359.3</v>
      </c>
      <c r="AM67" s="7">
        <v>558.9</v>
      </c>
      <c r="AN67" s="7">
        <v>503.9</v>
      </c>
      <c r="AO67" s="271">
        <f t="shared" si="1"/>
        <v>0.35714285714285715</v>
      </c>
      <c r="AP67" s="271">
        <f t="shared" si="2"/>
        <v>0</v>
      </c>
      <c r="AQ67" s="271">
        <f t="shared" si="3"/>
        <v>7.1428571428571425E-2</v>
      </c>
      <c r="AR67" s="271">
        <f t="shared" si="4"/>
        <v>0.21428571428571427</v>
      </c>
      <c r="AS67" s="271">
        <f t="shared" si="5"/>
        <v>7.1428571428571425E-2</v>
      </c>
      <c r="AT67" s="271">
        <f t="shared" si="6"/>
        <v>7.1428571428571425E-2</v>
      </c>
      <c r="AU67" s="271">
        <f t="shared" si="7"/>
        <v>7.1428571428571425E-2</v>
      </c>
      <c r="AV67" s="271">
        <f t="shared" si="8"/>
        <v>0</v>
      </c>
      <c r="AW67" s="271">
        <f t="shared" si="9"/>
        <v>0</v>
      </c>
      <c r="AX67" s="271">
        <f t="shared" si="10"/>
        <v>7.1428571428571425E-2</v>
      </c>
      <c r="AY67" s="271">
        <f t="shared" si="11"/>
        <v>0</v>
      </c>
      <c r="AZ67" s="271">
        <f t="shared" si="12"/>
        <v>0</v>
      </c>
      <c r="BA67" s="271">
        <f t="shared" si="13"/>
        <v>0</v>
      </c>
      <c r="BB67" s="271">
        <f t="shared" si="14"/>
        <v>0</v>
      </c>
      <c r="BC67" s="271">
        <f t="shared" si="15"/>
        <v>0</v>
      </c>
      <c r="BD67" s="271">
        <f t="shared" si="16"/>
        <v>0</v>
      </c>
      <c r="BE67" s="271">
        <f t="shared" si="17"/>
        <v>0</v>
      </c>
      <c r="BF67" s="271">
        <f t="shared" si="18"/>
        <v>0</v>
      </c>
      <c r="BG67" s="271">
        <f t="shared" si="19"/>
        <v>0</v>
      </c>
      <c r="BH67" s="271">
        <f t="shared" si="20"/>
        <v>7.1428571428571425E-2</v>
      </c>
      <c r="BI67" s="271">
        <f t="shared" si="21"/>
        <v>0</v>
      </c>
      <c r="BJ67" s="271">
        <f t="shared" si="22"/>
        <v>0</v>
      </c>
      <c r="BK67" s="271">
        <f t="shared" si="23"/>
        <v>0</v>
      </c>
      <c r="BL67" s="271">
        <f t="shared" si="24"/>
        <v>0</v>
      </c>
      <c r="BM67" s="271">
        <f t="shared" si="25"/>
        <v>0</v>
      </c>
      <c r="BN67" s="271">
        <f t="shared" si="26"/>
        <v>0</v>
      </c>
      <c r="BO67" s="271">
        <f t="shared" si="27"/>
        <v>0</v>
      </c>
      <c r="BP67" s="271">
        <f t="shared" si="28"/>
        <v>0</v>
      </c>
      <c r="BQ67" s="271">
        <f t="shared" si="29"/>
        <v>0</v>
      </c>
      <c r="BR67" s="271">
        <f t="shared" si="30"/>
        <v>0</v>
      </c>
      <c r="BS67" s="271">
        <f t="shared" si="31"/>
        <v>0</v>
      </c>
      <c r="BT67" s="271">
        <f t="shared" si="32"/>
        <v>0</v>
      </c>
    </row>
    <row r="68" spans="2:72" x14ac:dyDescent="0.15">
      <c r="B68" s="331" t="s">
        <v>51</v>
      </c>
      <c r="C68" s="287"/>
      <c r="D68" s="9">
        <v>36</v>
      </c>
      <c r="E68" s="9">
        <v>4</v>
      </c>
      <c r="F68" s="9">
        <v>6</v>
      </c>
      <c r="G68" s="9">
        <v>2</v>
      </c>
      <c r="H68" s="9">
        <v>5</v>
      </c>
      <c r="I68" s="9">
        <v>7</v>
      </c>
      <c r="J68" s="9">
        <v>2</v>
      </c>
      <c r="K68" s="9">
        <v>1</v>
      </c>
      <c r="L68" s="9">
        <v>0</v>
      </c>
      <c r="M68" s="9">
        <v>2</v>
      </c>
      <c r="N68" s="9">
        <v>1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2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2</v>
      </c>
      <c r="AD68" s="9">
        <v>0</v>
      </c>
      <c r="AE68" s="9">
        <v>0</v>
      </c>
      <c r="AF68" s="9">
        <v>0</v>
      </c>
      <c r="AG68" s="9">
        <v>1</v>
      </c>
      <c r="AH68" s="9">
        <v>0</v>
      </c>
      <c r="AI68" s="9">
        <v>1</v>
      </c>
      <c r="AJ68" s="9">
        <v>0</v>
      </c>
      <c r="AK68" s="43">
        <v>349</v>
      </c>
      <c r="AL68" s="10">
        <v>612.29999999999995</v>
      </c>
      <c r="AM68" s="10">
        <v>688.8</v>
      </c>
      <c r="AN68" s="10">
        <v>830</v>
      </c>
      <c r="AO68" s="271">
        <f t="shared" si="1"/>
        <v>0.1111111111111111</v>
      </c>
      <c r="AP68" s="271">
        <f t="shared" si="2"/>
        <v>0.16666666666666666</v>
      </c>
      <c r="AQ68" s="271">
        <f t="shared" si="3"/>
        <v>5.5555555555555552E-2</v>
      </c>
      <c r="AR68" s="271">
        <f t="shared" si="4"/>
        <v>0.1388888888888889</v>
      </c>
      <c r="AS68" s="271">
        <f t="shared" si="5"/>
        <v>0.19444444444444445</v>
      </c>
      <c r="AT68" s="271">
        <f t="shared" si="6"/>
        <v>5.5555555555555552E-2</v>
      </c>
      <c r="AU68" s="271">
        <f t="shared" si="7"/>
        <v>2.7777777777777776E-2</v>
      </c>
      <c r="AV68" s="271">
        <f t="shared" si="8"/>
        <v>0</v>
      </c>
      <c r="AW68" s="271">
        <f t="shared" si="9"/>
        <v>5.5555555555555552E-2</v>
      </c>
      <c r="AX68" s="271">
        <f t="shared" si="10"/>
        <v>2.7777777777777776E-2</v>
      </c>
      <c r="AY68" s="271">
        <f t="shared" si="11"/>
        <v>0</v>
      </c>
      <c r="AZ68" s="271">
        <f t="shared" si="12"/>
        <v>0</v>
      </c>
      <c r="BA68" s="271">
        <f t="shared" si="13"/>
        <v>0</v>
      </c>
      <c r="BB68" s="271">
        <f t="shared" si="14"/>
        <v>0</v>
      </c>
      <c r="BC68" s="271">
        <f t="shared" si="15"/>
        <v>0</v>
      </c>
      <c r="BD68" s="271">
        <f t="shared" si="16"/>
        <v>0</v>
      </c>
      <c r="BE68" s="271">
        <f t="shared" si="17"/>
        <v>0</v>
      </c>
      <c r="BF68" s="271">
        <f t="shared" si="18"/>
        <v>5.5555555555555552E-2</v>
      </c>
      <c r="BG68" s="271">
        <f t="shared" si="19"/>
        <v>0</v>
      </c>
      <c r="BH68" s="271">
        <f t="shared" si="20"/>
        <v>0</v>
      </c>
      <c r="BI68" s="271">
        <f t="shared" si="21"/>
        <v>0</v>
      </c>
      <c r="BJ68" s="271">
        <f t="shared" si="22"/>
        <v>0</v>
      </c>
      <c r="BK68" s="271">
        <f t="shared" si="23"/>
        <v>0</v>
      </c>
      <c r="BL68" s="271">
        <f t="shared" si="24"/>
        <v>0</v>
      </c>
      <c r="BM68" s="271">
        <f t="shared" si="25"/>
        <v>5.5555555555555552E-2</v>
      </c>
      <c r="BN68" s="271">
        <f t="shared" si="26"/>
        <v>0</v>
      </c>
      <c r="BO68" s="271">
        <f t="shared" si="27"/>
        <v>0</v>
      </c>
      <c r="BP68" s="271">
        <f t="shared" si="28"/>
        <v>0</v>
      </c>
      <c r="BQ68" s="271">
        <f t="shared" si="29"/>
        <v>2.7777777777777776E-2</v>
      </c>
      <c r="BR68" s="271">
        <f t="shared" si="30"/>
        <v>0</v>
      </c>
      <c r="BS68" s="271">
        <f t="shared" si="31"/>
        <v>2.7777777777777776E-2</v>
      </c>
      <c r="BT68" s="271">
        <f t="shared" si="32"/>
        <v>0</v>
      </c>
    </row>
    <row r="69" spans="2:72" s="4" customFormat="1" x14ac:dyDescent="0.15">
      <c r="B69" s="330" t="s">
        <v>72</v>
      </c>
      <c r="C69" s="329"/>
      <c r="D69" s="6">
        <v>52</v>
      </c>
      <c r="E69" s="6">
        <v>19</v>
      </c>
      <c r="F69" s="6">
        <v>2</v>
      </c>
      <c r="G69" s="6">
        <v>0</v>
      </c>
      <c r="H69" s="6">
        <v>5</v>
      </c>
      <c r="I69" s="6">
        <v>7</v>
      </c>
      <c r="J69" s="6">
        <v>3</v>
      </c>
      <c r="K69" s="6">
        <v>1</v>
      </c>
      <c r="L69" s="6">
        <v>1</v>
      </c>
      <c r="M69" s="6">
        <v>1</v>
      </c>
      <c r="N69" s="6">
        <v>2</v>
      </c>
      <c r="O69" s="6">
        <v>0</v>
      </c>
      <c r="P69" s="6">
        <v>1</v>
      </c>
      <c r="Q69" s="6">
        <v>2</v>
      </c>
      <c r="R69" s="6">
        <v>0</v>
      </c>
      <c r="S69" s="6">
        <v>1</v>
      </c>
      <c r="T69" s="6">
        <v>0</v>
      </c>
      <c r="U69" s="6">
        <v>1</v>
      </c>
      <c r="V69" s="6">
        <v>0</v>
      </c>
      <c r="W69" s="6">
        <v>0</v>
      </c>
      <c r="X69" s="6">
        <v>0</v>
      </c>
      <c r="Y69" s="6">
        <v>0</v>
      </c>
      <c r="Z69" s="6">
        <v>1</v>
      </c>
      <c r="AA69" s="6">
        <v>0</v>
      </c>
      <c r="AB69" s="6">
        <v>0</v>
      </c>
      <c r="AC69" s="6">
        <v>2</v>
      </c>
      <c r="AD69" s="6">
        <v>1</v>
      </c>
      <c r="AE69" s="6">
        <v>1</v>
      </c>
      <c r="AF69" s="6">
        <v>0</v>
      </c>
      <c r="AG69" s="6">
        <v>0</v>
      </c>
      <c r="AH69" s="6">
        <v>0</v>
      </c>
      <c r="AI69" s="6">
        <v>0</v>
      </c>
      <c r="AJ69" s="6">
        <v>1</v>
      </c>
      <c r="AK69" s="48">
        <v>295</v>
      </c>
      <c r="AL69" s="8">
        <v>591.4</v>
      </c>
      <c r="AM69" s="8">
        <v>932</v>
      </c>
      <c r="AN69" s="8">
        <v>908.4</v>
      </c>
      <c r="AO69" s="271">
        <f t="shared" si="1"/>
        <v>0.36538461538461536</v>
      </c>
      <c r="AP69" s="271">
        <f t="shared" si="2"/>
        <v>3.8461538461538464E-2</v>
      </c>
      <c r="AQ69" s="271">
        <f t="shared" si="3"/>
        <v>0</v>
      </c>
      <c r="AR69" s="271">
        <f t="shared" si="4"/>
        <v>9.6153846153846159E-2</v>
      </c>
      <c r="AS69" s="271">
        <f t="shared" si="5"/>
        <v>0.13461538461538461</v>
      </c>
      <c r="AT69" s="271">
        <f t="shared" si="6"/>
        <v>5.7692307692307696E-2</v>
      </c>
      <c r="AU69" s="271">
        <f t="shared" si="7"/>
        <v>1.9230769230769232E-2</v>
      </c>
      <c r="AV69" s="271">
        <f t="shared" si="8"/>
        <v>1.9230769230769232E-2</v>
      </c>
      <c r="AW69" s="271">
        <f t="shared" si="9"/>
        <v>1.9230769230769232E-2</v>
      </c>
      <c r="AX69" s="271">
        <f t="shared" si="10"/>
        <v>3.8461538461538464E-2</v>
      </c>
      <c r="AY69" s="271">
        <f t="shared" si="11"/>
        <v>0</v>
      </c>
      <c r="AZ69" s="271">
        <f t="shared" si="12"/>
        <v>1.9230769230769232E-2</v>
      </c>
      <c r="BA69" s="271">
        <f t="shared" si="13"/>
        <v>3.8461538461538464E-2</v>
      </c>
      <c r="BB69" s="271">
        <f t="shared" si="14"/>
        <v>0</v>
      </c>
      <c r="BC69" s="271">
        <f t="shared" si="15"/>
        <v>1.9230769230769232E-2</v>
      </c>
      <c r="BD69" s="271">
        <f t="shared" si="16"/>
        <v>0</v>
      </c>
      <c r="BE69" s="271">
        <f t="shared" si="17"/>
        <v>1.9230769230769232E-2</v>
      </c>
      <c r="BF69" s="271">
        <f t="shared" si="18"/>
        <v>0</v>
      </c>
      <c r="BG69" s="271">
        <f t="shared" si="19"/>
        <v>0</v>
      </c>
      <c r="BH69" s="271">
        <f t="shared" si="20"/>
        <v>0</v>
      </c>
      <c r="BI69" s="271">
        <f t="shared" si="21"/>
        <v>0</v>
      </c>
      <c r="BJ69" s="271">
        <f t="shared" si="22"/>
        <v>1.9230769230769232E-2</v>
      </c>
      <c r="BK69" s="271">
        <f t="shared" si="23"/>
        <v>0</v>
      </c>
      <c r="BL69" s="271">
        <f t="shared" si="24"/>
        <v>0</v>
      </c>
      <c r="BM69" s="271">
        <f t="shared" si="25"/>
        <v>3.8461538461538464E-2</v>
      </c>
      <c r="BN69" s="271">
        <f t="shared" si="26"/>
        <v>1.9230769230769232E-2</v>
      </c>
      <c r="BO69" s="271">
        <f t="shared" si="27"/>
        <v>1.9230769230769232E-2</v>
      </c>
      <c r="BP69" s="271">
        <f t="shared" si="28"/>
        <v>0</v>
      </c>
      <c r="BQ69" s="271">
        <f t="shared" si="29"/>
        <v>0</v>
      </c>
      <c r="BR69" s="271">
        <f t="shared" si="30"/>
        <v>0</v>
      </c>
      <c r="BS69" s="271">
        <f t="shared" si="31"/>
        <v>0</v>
      </c>
      <c r="BT69" s="271">
        <f t="shared" si="32"/>
        <v>1.9230769230769232E-2</v>
      </c>
    </row>
    <row r="71" spans="2:72" x14ac:dyDescent="0.15">
      <c r="D71" s="181"/>
    </row>
    <row r="72" spans="2:72" x14ac:dyDescent="0.15">
      <c r="D72" s="181"/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29" t="s">
        <v>104</v>
      </c>
    </row>
    <row r="2" spans="1:14" ht="17.25" x14ac:dyDescent="0.2">
      <c r="A2"/>
      <c r="B2" s="1" t="s">
        <v>389</v>
      </c>
      <c r="C2" s="2"/>
    </row>
    <row r="3" spans="1:14" s="53" customFormat="1" ht="20.25" customHeight="1" x14ac:dyDescent="0.15">
      <c r="B3" s="324" t="s">
        <v>105</v>
      </c>
      <c r="C3" s="342"/>
      <c r="D3" s="336" t="s">
        <v>92</v>
      </c>
      <c r="E3" s="336" t="s">
        <v>106</v>
      </c>
      <c r="F3" s="336" t="s">
        <v>107</v>
      </c>
      <c r="G3" s="336" t="s">
        <v>108</v>
      </c>
      <c r="H3" s="336" t="s">
        <v>109</v>
      </c>
      <c r="I3" s="336" t="s">
        <v>110</v>
      </c>
      <c r="J3" s="336" t="s">
        <v>111</v>
      </c>
      <c r="K3" s="336" t="s">
        <v>112</v>
      </c>
      <c r="L3" s="336" t="s">
        <v>113</v>
      </c>
      <c r="M3" s="336" t="s">
        <v>114</v>
      </c>
      <c r="N3" s="336" t="s">
        <v>115</v>
      </c>
    </row>
    <row r="4" spans="1:14" ht="14.1" customHeight="1" x14ac:dyDescent="0.15">
      <c r="A4"/>
      <c r="B4" s="313" t="s">
        <v>85</v>
      </c>
      <c r="C4" s="31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4" ht="22.5" customHeight="1" x14ac:dyDescent="0.15">
      <c r="A5"/>
      <c r="B5" s="315"/>
      <c r="C5" s="316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</row>
    <row r="6" spans="1:14" ht="12" customHeight="1" x14ac:dyDescent="0.15">
      <c r="A6" s="3"/>
      <c r="B6" s="332" t="s">
        <v>0</v>
      </c>
      <c r="C6" s="320"/>
      <c r="D6" s="45">
        <v>7849</v>
      </c>
      <c r="E6" s="45">
        <v>1826</v>
      </c>
      <c r="F6" s="45">
        <v>468</v>
      </c>
      <c r="G6" s="45">
        <v>1</v>
      </c>
      <c r="H6" s="45">
        <v>4983</v>
      </c>
      <c r="I6" s="45">
        <v>23</v>
      </c>
      <c r="J6" s="45">
        <v>71</v>
      </c>
      <c r="K6" s="45">
        <v>160</v>
      </c>
      <c r="L6" s="45">
        <v>230</v>
      </c>
      <c r="M6" s="45">
        <v>87</v>
      </c>
      <c r="N6" s="45">
        <v>0</v>
      </c>
    </row>
    <row r="7" spans="1:14" ht="12" customHeight="1" x14ac:dyDescent="0.15">
      <c r="A7" s="3"/>
      <c r="B7" s="331" t="s">
        <v>1</v>
      </c>
      <c r="C7" s="287"/>
      <c r="D7" s="45">
        <v>6485</v>
      </c>
      <c r="E7" s="45">
        <v>1528</v>
      </c>
      <c r="F7" s="45">
        <v>304</v>
      </c>
      <c r="G7" s="45">
        <v>0</v>
      </c>
      <c r="H7" s="45">
        <v>4167</v>
      </c>
      <c r="I7" s="45">
        <v>19</v>
      </c>
      <c r="J7" s="45">
        <v>63</v>
      </c>
      <c r="K7" s="45">
        <v>140</v>
      </c>
      <c r="L7" s="45">
        <v>201</v>
      </c>
      <c r="M7" s="45">
        <v>63</v>
      </c>
      <c r="N7" s="45">
        <v>0</v>
      </c>
    </row>
    <row r="8" spans="1:14" ht="12" customHeight="1" x14ac:dyDescent="0.15">
      <c r="B8" s="44"/>
      <c r="C8" s="17" t="s">
        <v>64</v>
      </c>
      <c r="D8" s="9">
        <v>4192</v>
      </c>
      <c r="E8" s="9">
        <v>880</v>
      </c>
      <c r="F8" s="9">
        <v>204</v>
      </c>
      <c r="G8" s="9">
        <v>0</v>
      </c>
      <c r="H8" s="9">
        <v>2827</v>
      </c>
      <c r="I8" s="9">
        <v>12</v>
      </c>
      <c r="J8" s="9">
        <v>42</v>
      </c>
      <c r="K8" s="9">
        <v>80</v>
      </c>
      <c r="L8" s="9">
        <v>96</v>
      </c>
      <c r="M8" s="9">
        <v>51</v>
      </c>
      <c r="N8" s="9">
        <v>0</v>
      </c>
    </row>
    <row r="9" spans="1:14" ht="12" customHeight="1" x14ac:dyDescent="0.15">
      <c r="B9" s="44"/>
      <c r="C9" s="17" t="s">
        <v>65</v>
      </c>
      <c r="D9" s="9">
        <v>1979</v>
      </c>
      <c r="E9" s="9">
        <v>542</v>
      </c>
      <c r="F9" s="9">
        <v>86</v>
      </c>
      <c r="G9" s="9">
        <v>0</v>
      </c>
      <c r="H9" s="9">
        <v>1177</v>
      </c>
      <c r="I9" s="9">
        <v>6</v>
      </c>
      <c r="J9" s="9">
        <v>18</v>
      </c>
      <c r="K9" s="9">
        <v>47</v>
      </c>
      <c r="L9" s="9">
        <v>92</v>
      </c>
      <c r="M9" s="9">
        <v>11</v>
      </c>
      <c r="N9" s="9">
        <v>0</v>
      </c>
    </row>
    <row r="10" spans="1:14" ht="12" customHeight="1" x14ac:dyDescent="0.15">
      <c r="B10" s="44"/>
      <c r="C10" s="17" t="s">
        <v>66</v>
      </c>
      <c r="D10" s="9">
        <v>314</v>
      </c>
      <c r="E10" s="9">
        <v>106</v>
      </c>
      <c r="F10" s="9">
        <v>14</v>
      </c>
      <c r="G10" s="9">
        <v>0</v>
      </c>
      <c r="H10" s="9">
        <v>163</v>
      </c>
      <c r="I10" s="9">
        <v>1</v>
      </c>
      <c r="J10" s="9">
        <v>3</v>
      </c>
      <c r="K10" s="9">
        <v>13</v>
      </c>
      <c r="L10" s="9">
        <v>13</v>
      </c>
      <c r="M10" s="9">
        <v>1</v>
      </c>
      <c r="N10" s="9">
        <v>0</v>
      </c>
    </row>
    <row r="11" spans="1:14" ht="12" customHeight="1" x14ac:dyDescent="0.15">
      <c r="B11" s="330" t="s">
        <v>5</v>
      </c>
      <c r="C11" s="329"/>
      <c r="D11" s="6">
        <v>1364</v>
      </c>
      <c r="E11" s="6">
        <v>298</v>
      </c>
      <c r="F11" s="6">
        <v>164</v>
      </c>
      <c r="G11" s="6">
        <v>1</v>
      </c>
      <c r="H11" s="6">
        <v>816</v>
      </c>
      <c r="I11" s="6">
        <v>4</v>
      </c>
      <c r="J11" s="6">
        <v>8</v>
      </c>
      <c r="K11" s="6">
        <v>20</v>
      </c>
      <c r="L11" s="6">
        <v>29</v>
      </c>
      <c r="M11" s="6">
        <v>24</v>
      </c>
      <c r="N11" s="6">
        <v>0</v>
      </c>
    </row>
    <row r="12" spans="1:14" ht="12" customHeight="1" x14ac:dyDescent="0.15">
      <c r="B12" s="331" t="s">
        <v>75</v>
      </c>
      <c r="C12" s="287"/>
      <c r="D12" s="9">
        <v>61</v>
      </c>
      <c r="E12" s="9">
        <v>15</v>
      </c>
      <c r="F12" s="9">
        <v>7</v>
      </c>
      <c r="G12" s="9">
        <v>0</v>
      </c>
      <c r="H12" s="9">
        <v>37</v>
      </c>
      <c r="I12" s="9">
        <v>0</v>
      </c>
      <c r="J12" s="9">
        <v>1</v>
      </c>
      <c r="K12" s="9">
        <v>0</v>
      </c>
      <c r="L12" s="9">
        <v>1</v>
      </c>
      <c r="M12" s="9">
        <v>0</v>
      </c>
      <c r="N12" s="9">
        <v>0</v>
      </c>
    </row>
    <row r="13" spans="1:14" ht="12" customHeight="1" x14ac:dyDescent="0.15">
      <c r="B13" s="331" t="s">
        <v>76</v>
      </c>
      <c r="C13" s="287"/>
      <c r="D13" s="9">
        <v>124</v>
      </c>
      <c r="E13" s="9">
        <v>23</v>
      </c>
      <c r="F13" s="9">
        <v>14</v>
      </c>
      <c r="G13" s="9">
        <v>0</v>
      </c>
      <c r="H13" s="9">
        <v>79</v>
      </c>
      <c r="I13" s="9">
        <v>1</v>
      </c>
      <c r="J13" s="9">
        <v>1</v>
      </c>
      <c r="K13" s="9">
        <v>2</v>
      </c>
      <c r="L13" s="9">
        <v>2</v>
      </c>
      <c r="M13" s="9">
        <v>2</v>
      </c>
      <c r="N13" s="9">
        <v>0</v>
      </c>
    </row>
    <row r="14" spans="1:14" ht="12" customHeight="1" x14ac:dyDescent="0.15">
      <c r="B14" s="331" t="s">
        <v>77</v>
      </c>
      <c r="C14" s="287"/>
      <c r="D14" s="9">
        <v>68</v>
      </c>
      <c r="E14" s="9">
        <v>19</v>
      </c>
      <c r="F14" s="9">
        <v>6</v>
      </c>
      <c r="G14" s="9">
        <v>0</v>
      </c>
      <c r="H14" s="9">
        <v>43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12" customHeight="1" x14ac:dyDescent="0.15">
      <c r="B15" s="331" t="s">
        <v>78</v>
      </c>
      <c r="C15" s="287"/>
      <c r="D15" s="9">
        <v>4276</v>
      </c>
      <c r="E15" s="9">
        <v>893</v>
      </c>
      <c r="F15" s="9">
        <v>207</v>
      </c>
      <c r="G15" s="9">
        <v>0</v>
      </c>
      <c r="H15" s="9">
        <v>2881</v>
      </c>
      <c r="I15" s="9">
        <v>13</v>
      </c>
      <c r="J15" s="9">
        <v>44</v>
      </c>
      <c r="K15" s="9">
        <v>85</v>
      </c>
      <c r="L15" s="9">
        <v>102</v>
      </c>
      <c r="M15" s="9">
        <v>51</v>
      </c>
      <c r="N15" s="9">
        <v>0</v>
      </c>
    </row>
    <row r="16" spans="1:14" ht="12" customHeight="1" x14ac:dyDescent="0.15">
      <c r="B16" s="331" t="s">
        <v>79</v>
      </c>
      <c r="C16" s="287"/>
      <c r="D16" s="9">
        <v>272</v>
      </c>
      <c r="E16" s="9">
        <v>98</v>
      </c>
      <c r="F16" s="9">
        <v>12</v>
      </c>
      <c r="G16" s="9">
        <v>0</v>
      </c>
      <c r="H16" s="9">
        <v>143</v>
      </c>
      <c r="I16" s="9">
        <v>0</v>
      </c>
      <c r="J16" s="9">
        <v>1</v>
      </c>
      <c r="K16" s="9">
        <v>9</v>
      </c>
      <c r="L16" s="9">
        <v>8</v>
      </c>
      <c r="M16" s="9">
        <v>1</v>
      </c>
      <c r="N16" s="9">
        <v>0</v>
      </c>
    </row>
    <row r="17" spans="2:14" ht="12" customHeight="1" x14ac:dyDescent="0.15">
      <c r="B17" s="331" t="s">
        <v>80</v>
      </c>
      <c r="C17" s="287"/>
      <c r="D17" s="9">
        <v>41</v>
      </c>
      <c r="E17" s="9">
        <v>12</v>
      </c>
      <c r="F17" s="9">
        <v>4</v>
      </c>
      <c r="G17" s="9">
        <v>0</v>
      </c>
      <c r="H17" s="9">
        <v>22</v>
      </c>
      <c r="I17" s="9">
        <v>0</v>
      </c>
      <c r="J17" s="9">
        <v>0</v>
      </c>
      <c r="K17" s="9">
        <v>1</v>
      </c>
      <c r="L17" s="9">
        <v>0</v>
      </c>
      <c r="M17" s="9">
        <v>2</v>
      </c>
      <c r="N17" s="9">
        <v>0</v>
      </c>
    </row>
    <row r="18" spans="2:14" ht="12" customHeight="1" x14ac:dyDescent="0.15">
      <c r="B18" s="331" t="s">
        <v>81</v>
      </c>
      <c r="C18" s="287"/>
      <c r="D18" s="9">
        <v>1979</v>
      </c>
      <c r="E18" s="9">
        <v>542</v>
      </c>
      <c r="F18" s="9">
        <v>86</v>
      </c>
      <c r="G18" s="9">
        <v>0</v>
      </c>
      <c r="H18" s="9">
        <v>1177</v>
      </c>
      <c r="I18" s="9">
        <v>6</v>
      </c>
      <c r="J18" s="9">
        <v>18</v>
      </c>
      <c r="K18" s="9">
        <v>47</v>
      </c>
      <c r="L18" s="9">
        <v>92</v>
      </c>
      <c r="M18" s="9">
        <v>11</v>
      </c>
      <c r="N18" s="9">
        <v>0</v>
      </c>
    </row>
    <row r="19" spans="2:14" ht="12" customHeight="1" x14ac:dyDescent="0.15">
      <c r="B19" s="331" t="s">
        <v>100</v>
      </c>
      <c r="C19" s="287"/>
      <c r="D19" s="9">
        <v>202</v>
      </c>
      <c r="E19" s="9">
        <v>40</v>
      </c>
      <c r="F19" s="9">
        <v>29</v>
      </c>
      <c r="G19" s="9">
        <v>0</v>
      </c>
      <c r="H19" s="9">
        <v>121</v>
      </c>
      <c r="I19" s="9">
        <v>0</v>
      </c>
      <c r="J19" s="9">
        <v>2</v>
      </c>
      <c r="K19" s="9">
        <v>0</v>
      </c>
      <c r="L19" s="9">
        <v>5</v>
      </c>
      <c r="M19" s="9">
        <v>5</v>
      </c>
      <c r="N19" s="9">
        <v>0</v>
      </c>
    </row>
    <row r="20" spans="2:14" ht="12" customHeight="1" x14ac:dyDescent="0.15">
      <c r="B20" s="331" t="s">
        <v>101</v>
      </c>
      <c r="C20" s="287"/>
      <c r="D20" s="9">
        <v>93</v>
      </c>
      <c r="E20" s="9">
        <v>18</v>
      </c>
      <c r="F20" s="9">
        <v>23</v>
      </c>
      <c r="G20" s="9">
        <v>0</v>
      </c>
      <c r="H20" s="9">
        <v>45</v>
      </c>
      <c r="I20" s="9">
        <v>0</v>
      </c>
      <c r="J20" s="9">
        <v>0</v>
      </c>
      <c r="K20" s="9">
        <v>2</v>
      </c>
      <c r="L20" s="9">
        <v>1</v>
      </c>
      <c r="M20" s="9">
        <v>4</v>
      </c>
      <c r="N20" s="9">
        <v>0</v>
      </c>
    </row>
    <row r="21" spans="2:14" ht="12" customHeight="1" x14ac:dyDescent="0.15">
      <c r="B21" s="331" t="s">
        <v>88</v>
      </c>
      <c r="C21" s="287"/>
      <c r="D21" s="9">
        <v>524</v>
      </c>
      <c r="E21" s="9">
        <v>121</v>
      </c>
      <c r="F21" s="9">
        <v>48</v>
      </c>
      <c r="G21" s="9">
        <v>1</v>
      </c>
      <c r="H21" s="9">
        <v>320</v>
      </c>
      <c r="I21" s="9">
        <v>2</v>
      </c>
      <c r="J21" s="9">
        <v>3</v>
      </c>
      <c r="K21" s="9">
        <v>9</v>
      </c>
      <c r="L21" s="9">
        <v>13</v>
      </c>
      <c r="M21" s="9">
        <v>7</v>
      </c>
      <c r="N21" s="9">
        <v>0</v>
      </c>
    </row>
    <row r="22" spans="2:14" ht="12" customHeight="1" x14ac:dyDescent="0.15">
      <c r="B22" s="330" t="s">
        <v>102</v>
      </c>
      <c r="C22" s="329"/>
      <c r="D22" s="6">
        <v>209</v>
      </c>
      <c r="E22" s="6">
        <v>45</v>
      </c>
      <c r="F22" s="6">
        <v>32</v>
      </c>
      <c r="G22" s="6">
        <v>0</v>
      </c>
      <c r="H22" s="6">
        <v>115</v>
      </c>
      <c r="I22" s="6">
        <v>1</v>
      </c>
      <c r="J22" s="6">
        <v>1</v>
      </c>
      <c r="K22" s="6">
        <v>5</v>
      </c>
      <c r="L22" s="6">
        <v>6</v>
      </c>
      <c r="M22" s="6">
        <v>4</v>
      </c>
      <c r="N22" s="6">
        <v>0</v>
      </c>
    </row>
    <row r="23" spans="2:14" ht="12" customHeight="1" x14ac:dyDescent="0.15">
      <c r="B23" s="331" t="s">
        <v>6</v>
      </c>
      <c r="C23" s="287"/>
      <c r="D23" s="9">
        <v>61</v>
      </c>
      <c r="E23" s="9">
        <v>15</v>
      </c>
      <c r="F23" s="9">
        <v>7</v>
      </c>
      <c r="G23" s="9">
        <v>0</v>
      </c>
      <c r="H23" s="9">
        <v>37</v>
      </c>
      <c r="I23" s="9">
        <v>0</v>
      </c>
      <c r="J23" s="9">
        <v>1</v>
      </c>
      <c r="K23" s="9">
        <v>0</v>
      </c>
      <c r="L23" s="9">
        <v>1</v>
      </c>
      <c r="M23" s="9">
        <v>0</v>
      </c>
      <c r="N23" s="9">
        <v>0</v>
      </c>
    </row>
    <row r="24" spans="2:14" ht="12" customHeight="1" x14ac:dyDescent="0.15">
      <c r="B24" s="331" t="s">
        <v>7</v>
      </c>
      <c r="C24" s="287"/>
      <c r="D24" s="9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</row>
    <row r="25" spans="2:14" ht="12" customHeight="1" x14ac:dyDescent="0.15">
      <c r="B25" s="331" t="s">
        <v>8</v>
      </c>
      <c r="C25" s="287"/>
      <c r="D25" s="9">
        <v>6</v>
      </c>
      <c r="E25" s="9">
        <v>0</v>
      </c>
      <c r="F25" s="9">
        <v>1</v>
      </c>
      <c r="G25" s="9">
        <v>0</v>
      </c>
      <c r="H25" s="9">
        <v>5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" customHeight="1" x14ac:dyDescent="0.15">
      <c r="B26" s="331" t="s">
        <v>9</v>
      </c>
      <c r="C26" s="287"/>
      <c r="D26" s="9">
        <v>87</v>
      </c>
      <c r="E26" s="9">
        <v>15</v>
      </c>
      <c r="F26" s="9">
        <v>10</v>
      </c>
      <c r="G26" s="9">
        <v>0</v>
      </c>
      <c r="H26" s="9">
        <v>58</v>
      </c>
      <c r="I26" s="9">
        <v>0</v>
      </c>
      <c r="J26" s="9">
        <v>1</v>
      </c>
      <c r="K26" s="9">
        <v>2</v>
      </c>
      <c r="L26" s="9">
        <v>1</v>
      </c>
      <c r="M26" s="9">
        <v>0</v>
      </c>
      <c r="N26" s="9">
        <v>0</v>
      </c>
    </row>
    <row r="27" spans="2:14" ht="12" customHeight="1" x14ac:dyDescent="0.15">
      <c r="B27" s="331" t="s">
        <v>10</v>
      </c>
      <c r="C27" s="287"/>
      <c r="D27" s="9">
        <v>3</v>
      </c>
      <c r="E27" s="9">
        <v>1</v>
      </c>
      <c r="F27" s="9">
        <v>0</v>
      </c>
      <c r="G27" s="9">
        <v>0</v>
      </c>
      <c r="H27" s="9">
        <v>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2:14" ht="12" customHeight="1" x14ac:dyDescent="0.15">
      <c r="B28" s="331" t="s">
        <v>11</v>
      </c>
      <c r="C28" s="287"/>
      <c r="D28" s="9">
        <v>13</v>
      </c>
      <c r="E28" s="9">
        <v>3</v>
      </c>
      <c r="F28" s="9">
        <v>1</v>
      </c>
      <c r="G28" s="9">
        <v>0</v>
      </c>
      <c r="H28" s="9">
        <v>5</v>
      </c>
      <c r="I28" s="9">
        <v>1</v>
      </c>
      <c r="J28" s="9">
        <v>0</v>
      </c>
      <c r="K28" s="9">
        <v>0</v>
      </c>
      <c r="L28" s="9">
        <v>1</v>
      </c>
      <c r="M28" s="9">
        <v>2</v>
      </c>
      <c r="N28" s="9">
        <v>0</v>
      </c>
    </row>
    <row r="29" spans="2:14" ht="12" customHeight="1" x14ac:dyDescent="0.15">
      <c r="B29" s="331" t="s">
        <v>12</v>
      </c>
      <c r="C29" s="287"/>
      <c r="D29" s="9">
        <v>15</v>
      </c>
      <c r="E29" s="9">
        <v>4</v>
      </c>
      <c r="F29" s="9">
        <v>2</v>
      </c>
      <c r="G29" s="9">
        <v>0</v>
      </c>
      <c r="H29" s="9">
        <v>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2:14" ht="12" customHeight="1" x14ac:dyDescent="0.15">
      <c r="B30" s="331" t="s">
        <v>13</v>
      </c>
      <c r="C30" s="287"/>
      <c r="D30" s="9">
        <v>31</v>
      </c>
      <c r="E30" s="9">
        <v>3</v>
      </c>
      <c r="F30" s="9">
        <v>1</v>
      </c>
      <c r="G30" s="9">
        <v>0</v>
      </c>
      <c r="H30" s="9">
        <v>25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</row>
    <row r="31" spans="2:14" ht="12" customHeight="1" x14ac:dyDescent="0.15">
      <c r="B31" s="331" t="s">
        <v>14</v>
      </c>
      <c r="C31" s="287"/>
      <c r="D31" s="9">
        <v>23</v>
      </c>
      <c r="E31" s="9">
        <v>8</v>
      </c>
      <c r="F31" s="9">
        <v>2</v>
      </c>
      <c r="G31" s="9">
        <v>0</v>
      </c>
      <c r="H31" s="9">
        <v>13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2:14" ht="12" customHeight="1" x14ac:dyDescent="0.15">
      <c r="B32" s="331" t="s">
        <v>15</v>
      </c>
      <c r="C32" s="287"/>
      <c r="D32" s="9">
        <v>2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2:14" ht="12" customHeight="1" x14ac:dyDescent="0.15">
      <c r="B33" s="331" t="s">
        <v>16</v>
      </c>
      <c r="C33" s="287"/>
      <c r="D33" s="9">
        <v>484</v>
      </c>
      <c r="E33" s="9">
        <v>97</v>
      </c>
      <c r="F33" s="9">
        <v>17</v>
      </c>
      <c r="G33" s="9">
        <v>0</v>
      </c>
      <c r="H33" s="9">
        <v>334</v>
      </c>
      <c r="I33" s="9">
        <v>0</v>
      </c>
      <c r="J33" s="9">
        <v>2</v>
      </c>
      <c r="K33" s="9">
        <v>19</v>
      </c>
      <c r="L33" s="9">
        <v>11</v>
      </c>
      <c r="M33" s="9">
        <v>4</v>
      </c>
      <c r="N33" s="9">
        <v>0</v>
      </c>
    </row>
    <row r="34" spans="2:14" ht="12" customHeight="1" x14ac:dyDescent="0.15">
      <c r="B34" s="331" t="s">
        <v>17</v>
      </c>
      <c r="C34" s="287"/>
      <c r="D34" s="9">
        <v>343</v>
      </c>
      <c r="E34" s="9">
        <v>70</v>
      </c>
      <c r="F34" s="9">
        <v>15</v>
      </c>
      <c r="G34" s="9">
        <v>0</v>
      </c>
      <c r="H34" s="9">
        <v>236</v>
      </c>
      <c r="I34" s="9">
        <v>1</v>
      </c>
      <c r="J34" s="9">
        <v>3</v>
      </c>
      <c r="K34" s="9">
        <v>5</v>
      </c>
      <c r="L34" s="9">
        <v>11</v>
      </c>
      <c r="M34" s="9">
        <v>2</v>
      </c>
      <c r="N34" s="9">
        <v>0</v>
      </c>
    </row>
    <row r="35" spans="2:14" ht="12" customHeight="1" x14ac:dyDescent="0.15">
      <c r="B35" s="331" t="s">
        <v>18</v>
      </c>
      <c r="C35" s="287"/>
      <c r="D35" s="9">
        <v>2259</v>
      </c>
      <c r="E35" s="9">
        <v>481</v>
      </c>
      <c r="F35" s="9">
        <v>104</v>
      </c>
      <c r="G35" s="9">
        <v>0</v>
      </c>
      <c r="H35" s="9">
        <v>1539</v>
      </c>
      <c r="I35" s="9">
        <v>7</v>
      </c>
      <c r="J35" s="9">
        <v>23</v>
      </c>
      <c r="K35" s="9">
        <v>29</v>
      </c>
      <c r="L35" s="9">
        <v>43</v>
      </c>
      <c r="M35" s="9">
        <v>33</v>
      </c>
      <c r="N35" s="9">
        <v>0</v>
      </c>
    </row>
    <row r="36" spans="2:14" ht="12" customHeight="1" x14ac:dyDescent="0.15">
      <c r="B36" s="331" t="s">
        <v>19</v>
      </c>
      <c r="C36" s="287"/>
      <c r="D36" s="9">
        <v>1106</v>
      </c>
      <c r="E36" s="9">
        <v>232</v>
      </c>
      <c r="F36" s="9">
        <v>68</v>
      </c>
      <c r="G36" s="9">
        <v>0</v>
      </c>
      <c r="H36" s="9">
        <v>718</v>
      </c>
      <c r="I36" s="9">
        <v>4</v>
      </c>
      <c r="J36" s="9">
        <v>14</v>
      </c>
      <c r="K36" s="9">
        <v>27</v>
      </c>
      <c r="L36" s="9">
        <v>31</v>
      </c>
      <c r="M36" s="9">
        <v>12</v>
      </c>
      <c r="N36" s="9">
        <v>0</v>
      </c>
    </row>
    <row r="37" spans="2:14" ht="12" customHeight="1" x14ac:dyDescent="0.15">
      <c r="B37" s="331" t="s">
        <v>20</v>
      </c>
      <c r="C37" s="287"/>
      <c r="D37" s="9">
        <v>14</v>
      </c>
      <c r="E37" s="9">
        <v>6</v>
      </c>
      <c r="F37" s="9">
        <v>1</v>
      </c>
      <c r="G37" s="9">
        <v>0</v>
      </c>
      <c r="H37" s="9">
        <v>7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2:14" ht="12" customHeight="1" x14ac:dyDescent="0.15">
      <c r="B38" s="331" t="s">
        <v>21</v>
      </c>
      <c r="C38" s="287"/>
      <c r="D38" s="9">
        <v>34</v>
      </c>
      <c r="E38" s="9">
        <v>11</v>
      </c>
      <c r="F38" s="9">
        <v>3</v>
      </c>
      <c r="G38" s="9">
        <v>0</v>
      </c>
      <c r="H38" s="9">
        <v>18</v>
      </c>
      <c r="I38" s="9">
        <v>0</v>
      </c>
      <c r="J38" s="9">
        <v>0</v>
      </c>
      <c r="K38" s="9">
        <v>1</v>
      </c>
      <c r="L38" s="9">
        <v>0</v>
      </c>
      <c r="M38" s="9">
        <v>1</v>
      </c>
      <c r="N38" s="9">
        <v>0</v>
      </c>
    </row>
    <row r="39" spans="2:14" ht="12" customHeight="1" x14ac:dyDescent="0.15">
      <c r="B39" s="331" t="s">
        <v>22</v>
      </c>
      <c r="C39" s="287"/>
      <c r="D39" s="9">
        <v>7</v>
      </c>
      <c r="E39" s="9">
        <v>1</v>
      </c>
      <c r="F39" s="9">
        <v>1</v>
      </c>
      <c r="G39" s="9">
        <v>0</v>
      </c>
      <c r="H39" s="9">
        <v>4</v>
      </c>
      <c r="I39" s="9">
        <v>0</v>
      </c>
      <c r="J39" s="9">
        <v>0</v>
      </c>
      <c r="K39" s="9">
        <v>0</v>
      </c>
      <c r="L39" s="9">
        <v>0</v>
      </c>
      <c r="M39" s="9">
        <v>1</v>
      </c>
      <c r="N39" s="9">
        <v>0</v>
      </c>
    </row>
    <row r="40" spans="2:14" ht="12" customHeight="1" x14ac:dyDescent="0.15">
      <c r="B40" s="331" t="s">
        <v>23</v>
      </c>
      <c r="C40" s="287"/>
      <c r="D40" s="9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</row>
    <row r="41" spans="2:14" ht="12" customHeight="1" x14ac:dyDescent="0.15">
      <c r="B41" s="331" t="s">
        <v>24</v>
      </c>
      <c r="C41" s="287"/>
      <c r="D41" s="9">
        <v>11</v>
      </c>
      <c r="E41" s="9">
        <v>2</v>
      </c>
      <c r="F41" s="9">
        <v>0</v>
      </c>
      <c r="G41" s="9">
        <v>0</v>
      </c>
      <c r="H41" s="9">
        <v>9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2:14" ht="12" customHeight="1" x14ac:dyDescent="0.15">
      <c r="B42" s="331" t="s">
        <v>25</v>
      </c>
      <c r="C42" s="287"/>
      <c r="D42" s="9">
        <v>29</v>
      </c>
      <c r="E42" s="9">
        <v>4</v>
      </c>
      <c r="F42" s="9">
        <v>2</v>
      </c>
      <c r="G42" s="9">
        <v>0</v>
      </c>
      <c r="H42" s="9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2:14" ht="12" customHeight="1" x14ac:dyDescent="0.15">
      <c r="B43" s="331" t="s">
        <v>26</v>
      </c>
      <c r="C43" s="287"/>
      <c r="D43" s="9">
        <v>11</v>
      </c>
      <c r="E43" s="9">
        <v>6</v>
      </c>
      <c r="F43" s="9">
        <v>1</v>
      </c>
      <c r="G43" s="9">
        <v>0</v>
      </c>
      <c r="H43" s="9">
        <v>3</v>
      </c>
      <c r="I43" s="9">
        <v>0</v>
      </c>
      <c r="J43" s="9">
        <v>0</v>
      </c>
      <c r="K43" s="9">
        <v>1</v>
      </c>
      <c r="L43" s="9">
        <v>0</v>
      </c>
      <c r="M43" s="9">
        <v>0</v>
      </c>
      <c r="N43" s="9">
        <v>0</v>
      </c>
    </row>
    <row r="44" spans="2:14" ht="12" customHeight="1" x14ac:dyDescent="0.15">
      <c r="B44" s="331" t="s">
        <v>27</v>
      </c>
      <c r="C44" s="287"/>
      <c r="D44" s="9">
        <v>42</v>
      </c>
      <c r="E44" s="9">
        <v>8</v>
      </c>
      <c r="F44" s="9">
        <v>2</v>
      </c>
      <c r="G44" s="9">
        <v>0</v>
      </c>
      <c r="H44" s="9">
        <v>20</v>
      </c>
      <c r="I44" s="9">
        <v>1</v>
      </c>
      <c r="J44" s="9">
        <v>2</v>
      </c>
      <c r="K44" s="9">
        <v>4</v>
      </c>
      <c r="L44" s="9">
        <v>5</v>
      </c>
      <c r="M44" s="9">
        <v>0</v>
      </c>
      <c r="N44" s="9">
        <v>0</v>
      </c>
    </row>
    <row r="45" spans="2:14" ht="12" customHeight="1" x14ac:dyDescent="0.15">
      <c r="B45" s="331" t="s">
        <v>28</v>
      </c>
      <c r="C45" s="287"/>
      <c r="D45" s="9">
        <v>242</v>
      </c>
      <c r="E45" s="9">
        <v>83</v>
      </c>
      <c r="F45" s="9">
        <v>11</v>
      </c>
      <c r="G45" s="9">
        <v>0</v>
      </c>
      <c r="H45" s="9">
        <v>130</v>
      </c>
      <c r="I45" s="9">
        <v>0</v>
      </c>
      <c r="J45" s="9">
        <v>1</v>
      </c>
      <c r="K45" s="9">
        <v>8</v>
      </c>
      <c r="L45" s="9">
        <v>8</v>
      </c>
      <c r="M45" s="9">
        <v>1</v>
      </c>
      <c r="N45" s="9">
        <v>0</v>
      </c>
    </row>
    <row r="46" spans="2:14" ht="12" customHeight="1" x14ac:dyDescent="0.15">
      <c r="B46" s="331" t="s">
        <v>29</v>
      </c>
      <c r="C46" s="287"/>
      <c r="D46" s="9">
        <v>19</v>
      </c>
      <c r="E46" s="9">
        <v>9</v>
      </c>
      <c r="F46" s="9">
        <v>0</v>
      </c>
      <c r="G46" s="9">
        <v>0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2:14" ht="12" customHeight="1" x14ac:dyDescent="0.15">
      <c r="B47" s="331" t="s">
        <v>30</v>
      </c>
      <c r="C47" s="287"/>
      <c r="D47" s="9">
        <v>127</v>
      </c>
      <c r="E47" s="9">
        <v>41</v>
      </c>
      <c r="F47" s="9">
        <v>9</v>
      </c>
      <c r="G47" s="9">
        <v>0</v>
      </c>
      <c r="H47" s="9">
        <v>63</v>
      </c>
      <c r="I47" s="9">
        <v>0</v>
      </c>
      <c r="J47" s="9">
        <v>1</v>
      </c>
      <c r="K47" s="9">
        <v>3</v>
      </c>
      <c r="L47" s="9">
        <v>10</v>
      </c>
      <c r="M47" s="9">
        <v>0</v>
      </c>
      <c r="N47" s="9">
        <v>0</v>
      </c>
    </row>
    <row r="48" spans="2:14" ht="12" customHeight="1" x14ac:dyDescent="0.15">
      <c r="B48" s="331" t="s">
        <v>31</v>
      </c>
      <c r="C48" s="287"/>
      <c r="D48" s="9">
        <v>109</v>
      </c>
      <c r="E48" s="9">
        <v>25</v>
      </c>
      <c r="F48" s="9">
        <v>5</v>
      </c>
      <c r="G48" s="9">
        <v>0</v>
      </c>
      <c r="H48" s="9">
        <v>68</v>
      </c>
      <c r="I48" s="9">
        <v>1</v>
      </c>
      <c r="J48" s="9">
        <v>1</v>
      </c>
      <c r="K48" s="9">
        <v>0</v>
      </c>
      <c r="L48" s="9">
        <v>8</v>
      </c>
      <c r="M48" s="9">
        <v>1</v>
      </c>
      <c r="N48" s="9">
        <v>0</v>
      </c>
    </row>
    <row r="49" spans="2:14" ht="12" customHeight="1" x14ac:dyDescent="0.15">
      <c r="B49" s="331" t="s">
        <v>32</v>
      </c>
      <c r="C49" s="287"/>
      <c r="D49" s="9">
        <v>1316</v>
      </c>
      <c r="E49" s="9">
        <v>367</v>
      </c>
      <c r="F49" s="9">
        <v>56</v>
      </c>
      <c r="G49" s="9">
        <v>0</v>
      </c>
      <c r="H49" s="9">
        <v>786</v>
      </c>
      <c r="I49" s="9">
        <v>4</v>
      </c>
      <c r="J49" s="9">
        <v>11</v>
      </c>
      <c r="K49" s="9">
        <v>30</v>
      </c>
      <c r="L49" s="9">
        <v>53</v>
      </c>
      <c r="M49" s="9">
        <v>9</v>
      </c>
      <c r="N49" s="9">
        <v>0</v>
      </c>
    </row>
    <row r="50" spans="2:14" ht="12" customHeight="1" x14ac:dyDescent="0.15">
      <c r="B50" s="331" t="s">
        <v>33</v>
      </c>
      <c r="C50" s="287"/>
      <c r="D50" s="9">
        <v>397</v>
      </c>
      <c r="E50" s="9">
        <v>100</v>
      </c>
      <c r="F50" s="9">
        <v>16</v>
      </c>
      <c r="G50" s="9">
        <v>0</v>
      </c>
      <c r="H50" s="9">
        <v>243</v>
      </c>
      <c r="I50" s="9">
        <v>1</v>
      </c>
      <c r="J50" s="9">
        <v>5</v>
      </c>
      <c r="K50" s="9">
        <v>11</v>
      </c>
      <c r="L50" s="9">
        <v>20</v>
      </c>
      <c r="M50" s="9">
        <v>1</v>
      </c>
      <c r="N50" s="9">
        <v>0</v>
      </c>
    </row>
    <row r="51" spans="2:14" ht="12" customHeight="1" x14ac:dyDescent="0.15">
      <c r="B51" s="331" t="s">
        <v>34</v>
      </c>
      <c r="C51" s="287"/>
      <c r="D51" s="9">
        <v>24</v>
      </c>
      <c r="E51" s="9">
        <v>6</v>
      </c>
      <c r="F51" s="9">
        <v>0</v>
      </c>
      <c r="G51" s="9">
        <v>0</v>
      </c>
      <c r="H51" s="9">
        <v>14</v>
      </c>
      <c r="I51" s="9">
        <v>0</v>
      </c>
      <c r="J51" s="9">
        <v>0</v>
      </c>
      <c r="K51" s="9">
        <v>3</v>
      </c>
      <c r="L51" s="9">
        <v>1</v>
      </c>
      <c r="M51" s="9">
        <v>0</v>
      </c>
      <c r="N51" s="9">
        <v>0</v>
      </c>
    </row>
    <row r="52" spans="2:14" ht="12" customHeight="1" x14ac:dyDescent="0.15">
      <c r="B52" s="331" t="s">
        <v>35</v>
      </c>
      <c r="C52" s="287"/>
      <c r="D52" s="9">
        <v>6</v>
      </c>
      <c r="E52" s="9">
        <v>3</v>
      </c>
      <c r="F52" s="9">
        <v>0</v>
      </c>
      <c r="G52" s="9">
        <v>0</v>
      </c>
      <c r="H52" s="9">
        <v>3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2:14" ht="12" customHeight="1" x14ac:dyDescent="0.15">
      <c r="B53" s="331" t="s">
        <v>36</v>
      </c>
      <c r="C53" s="287"/>
      <c r="D53" s="9">
        <v>5</v>
      </c>
      <c r="E53" s="9">
        <v>2</v>
      </c>
      <c r="F53" s="9">
        <v>0</v>
      </c>
      <c r="G53" s="9">
        <v>0</v>
      </c>
      <c r="H53" s="9">
        <v>2</v>
      </c>
      <c r="I53" s="9">
        <v>0</v>
      </c>
      <c r="J53" s="9">
        <v>0</v>
      </c>
      <c r="K53" s="9">
        <v>0</v>
      </c>
      <c r="L53" s="9">
        <v>1</v>
      </c>
      <c r="M53" s="9">
        <v>0</v>
      </c>
      <c r="N53" s="9">
        <v>0</v>
      </c>
    </row>
    <row r="54" spans="2:14" ht="12" customHeight="1" x14ac:dyDescent="0.15">
      <c r="B54" s="331" t="s">
        <v>37</v>
      </c>
      <c r="C54" s="287"/>
      <c r="D54" s="9">
        <v>2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</row>
    <row r="55" spans="2:14" ht="12" customHeight="1" x14ac:dyDescent="0.15">
      <c r="B55" s="331" t="s">
        <v>38</v>
      </c>
      <c r="C55" s="287"/>
      <c r="D55" s="9">
        <v>53</v>
      </c>
      <c r="E55" s="9">
        <v>15</v>
      </c>
      <c r="F55" s="9">
        <v>2</v>
      </c>
      <c r="G55" s="9">
        <v>0</v>
      </c>
      <c r="H55" s="9">
        <v>34</v>
      </c>
      <c r="I55" s="9">
        <v>0</v>
      </c>
      <c r="J55" s="9">
        <v>0</v>
      </c>
      <c r="K55" s="9">
        <v>0</v>
      </c>
      <c r="L55" s="9">
        <v>1</v>
      </c>
      <c r="M55" s="9">
        <v>1</v>
      </c>
      <c r="N55" s="9">
        <v>0</v>
      </c>
    </row>
    <row r="56" spans="2:14" ht="12" customHeight="1" x14ac:dyDescent="0.15">
      <c r="B56" s="331" t="s">
        <v>39</v>
      </c>
      <c r="C56" s="287"/>
      <c r="D56" s="9">
        <v>101</v>
      </c>
      <c r="E56" s="9">
        <v>14</v>
      </c>
      <c r="F56" s="9">
        <v>16</v>
      </c>
      <c r="G56" s="9">
        <v>0</v>
      </c>
      <c r="H56" s="9">
        <v>63</v>
      </c>
      <c r="I56" s="9">
        <v>0</v>
      </c>
      <c r="J56" s="9">
        <v>2</v>
      </c>
      <c r="K56" s="9">
        <v>0</v>
      </c>
      <c r="L56" s="9">
        <v>2</v>
      </c>
      <c r="M56" s="9">
        <v>4</v>
      </c>
      <c r="N56" s="9">
        <v>0</v>
      </c>
    </row>
    <row r="57" spans="2:14" ht="12" customHeight="1" x14ac:dyDescent="0.15">
      <c r="B57" s="331" t="s">
        <v>40</v>
      </c>
      <c r="C57" s="287"/>
      <c r="D57" s="9">
        <v>41</v>
      </c>
      <c r="E57" s="9">
        <v>8</v>
      </c>
      <c r="F57" s="9">
        <v>11</v>
      </c>
      <c r="G57" s="9">
        <v>0</v>
      </c>
      <c r="H57" s="9">
        <v>22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2:14" ht="12" customHeight="1" x14ac:dyDescent="0.15">
      <c r="B58" s="331" t="s">
        <v>41</v>
      </c>
      <c r="C58" s="287"/>
      <c r="D58" s="9">
        <v>1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2:14" ht="12" customHeight="1" x14ac:dyDescent="0.15">
      <c r="B59" s="331" t="s">
        <v>42</v>
      </c>
      <c r="C59" s="287"/>
      <c r="D59" s="9">
        <v>25</v>
      </c>
      <c r="E59" s="9">
        <v>4</v>
      </c>
      <c r="F59" s="9">
        <v>6</v>
      </c>
      <c r="G59" s="9">
        <v>0</v>
      </c>
      <c r="H59" s="9">
        <v>14</v>
      </c>
      <c r="I59" s="9">
        <v>0</v>
      </c>
      <c r="J59" s="9">
        <v>0</v>
      </c>
      <c r="K59" s="9">
        <v>0</v>
      </c>
      <c r="L59" s="9">
        <v>0</v>
      </c>
      <c r="M59" s="9">
        <v>1</v>
      </c>
      <c r="N59" s="9">
        <v>0</v>
      </c>
    </row>
    <row r="60" spans="2:14" ht="12" customHeight="1" x14ac:dyDescent="0.15">
      <c r="B60" s="331" t="s">
        <v>43</v>
      </c>
      <c r="C60" s="287"/>
      <c r="D60" s="9">
        <v>37</v>
      </c>
      <c r="E60" s="9">
        <v>8</v>
      </c>
      <c r="F60" s="9">
        <v>5</v>
      </c>
      <c r="G60" s="9">
        <v>0</v>
      </c>
      <c r="H60" s="9">
        <v>19</v>
      </c>
      <c r="I60" s="9">
        <v>0</v>
      </c>
      <c r="J60" s="9">
        <v>0</v>
      </c>
      <c r="K60" s="9">
        <v>2</v>
      </c>
      <c r="L60" s="9">
        <v>0</v>
      </c>
      <c r="M60" s="9">
        <v>3</v>
      </c>
      <c r="N60" s="9">
        <v>0</v>
      </c>
    </row>
    <row r="61" spans="2:14" ht="12" customHeight="1" x14ac:dyDescent="0.15">
      <c r="B61" s="331" t="s">
        <v>44</v>
      </c>
      <c r="C61" s="287"/>
      <c r="D61" s="9">
        <v>30</v>
      </c>
      <c r="E61" s="9">
        <v>6</v>
      </c>
      <c r="F61" s="9">
        <v>12</v>
      </c>
      <c r="G61" s="9">
        <v>0</v>
      </c>
      <c r="H61" s="9">
        <v>11</v>
      </c>
      <c r="I61" s="9">
        <v>0</v>
      </c>
      <c r="J61" s="9">
        <v>0</v>
      </c>
      <c r="K61" s="9">
        <v>0</v>
      </c>
      <c r="L61" s="9">
        <v>1</v>
      </c>
      <c r="M61" s="9">
        <v>0</v>
      </c>
      <c r="N61" s="9">
        <v>0</v>
      </c>
    </row>
    <row r="62" spans="2:14" ht="12" customHeight="1" x14ac:dyDescent="0.15">
      <c r="B62" s="331" t="s">
        <v>45</v>
      </c>
      <c r="C62" s="287"/>
      <c r="D62" s="9">
        <v>469</v>
      </c>
      <c r="E62" s="9">
        <v>107</v>
      </c>
      <c r="F62" s="9">
        <v>39</v>
      </c>
      <c r="G62" s="9">
        <v>1</v>
      </c>
      <c r="H62" s="9">
        <v>290</v>
      </c>
      <c r="I62" s="9">
        <v>2</v>
      </c>
      <c r="J62" s="9">
        <v>3</v>
      </c>
      <c r="K62" s="9">
        <v>8</v>
      </c>
      <c r="L62" s="9">
        <v>12</v>
      </c>
      <c r="M62" s="9">
        <v>7</v>
      </c>
      <c r="N62" s="9">
        <v>0</v>
      </c>
    </row>
    <row r="63" spans="2:14" ht="12" customHeight="1" x14ac:dyDescent="0.15">
      <c r="B63" s="331" t="s">
        <v>46</v>
      </c>
      <c r="C63" s="287"/>
      <c r="D63" s="9">
        <v>21</v>
      </c>
      <c r="E63" s="9">
        <v>8</v>
      </c>
      <c r="F63" s="9">
        <v>2</v>
      </c>
      <c r="G63" s="9">
        <v>0</v>
      </c>
      <c r="H63" s="9">
        <v>10</v>
      </c>
      <c r="I63" s="9">
        <v>0</v>
      </c>
      <c r="J63" s="9">
        <v>0</v>
      </c>
      <c r="K63" s="9">
        <v>1</v>
      </c>
      <c r="L63" s="9">
        <v>0</v>
      </c>
      <c r="M63" s="9">
        <v>0</v>
      </c>
      <c r="N63" s="9">
        <v>0</v>
      </c>
    </row>
    <row r="64" spans="2:14" ht="12" customHeight="1" x14ac:dyDescent="0.15">
      <c r="B64" s="331" t="s">
        <v>47</v>
      </c>
      <c r="C64" s="287"/>
      <c r="D64" s="9">
        <v>34</v>
      </c>
      <c r="E64" s="9">
        <v>6</v>
      </c>
      <c r="F64" s="9">
        <v>7</v>
      </c>
      <c r="G64" s="9">
        <v>0</v>
      </c>
      <c r="H64" s="9">
        <v>20</v>
      </c>
      <c r="I64" s="9">
        <v>0</v>
      </c>
      <c r="J64" s="9">
        <v>0</v>
      </c>
      <c r="K64" s="9">
        <v>0</v>
      </c>
      <c r="L64" s="9">
        <v>1</v>
      </c>
      <c r="M64" s="9">
        <v>0</v>
      </c>
      <c r="N64" s="9">
        <v>0</v>
      </c>
    </row>
    <row r="65" spans="1:14" ht="12" customHeight="1" x14ac:dyDescent="0.15">
      <c r="B65" s="331" t="s">
        <v>48</v>
      </c>
      <c r="C65" s="287"/>
      <c r="D65" s="9">
        <v>65</v>
      </c>
      <c r="E65" s="9">
        <v>11</v>
      </c>
      <c r="F65" s="9">
        <v>10</v>
      </c>
      <c r="G65" s="9">
        <v>0</v>
      </c>
      <c r="H65" s="9">
        <v>36</v>
      </c>
      <c r="I65" s="9">
        <v>1</v>
      </c>
      <c r="J65" s="9">
        <v>1</v>
      </c>
      <c r="K65" s="9">
        <v>2</v>
      </c>
      <c r="L65" s="9">
        <v>3</v>
      </c>
      <c r="M65" s="9">
        <v>1</v>
      </c>
      <c r="N65" s="9">
        <v>0</v>
      </c>
    </row>
    <row r="66" spans="1:14" ht="12" customHeight="1" x14ac:dyDescent="0.15">
      <c r="B66" s="331" t="s">
        <v>49</v>
      </c>
      <c r="C66" s="287"/>
      <c r="D66" s="9">
        <v>42</v>
      </c>
      <c r="E66" s="9">
        <v>7</v>
      </c>
      <c r="F66" s="9">
        <v>5</v>
      </c>
      <c r="G66" s="9">
        <v>0</v>
      </c>
      <c r="H66" s="9">
        <v>28</v>
      </c>
      <c r="I66" s="9">
        <v>0</v>
      </c>
      <c r="J66" s="9">
        <v>0</v>
      </c>
      <c r="K66" s="9">
        <v>1</v>
      </c>
      <c r="L66" s="9">
        <v>0</v>
      </c>
      <c r="M66" s="9">
        <v>1</v>
      </c>
      <c r="N66" s="9">
        <v>0</v>
      </c>
    </row>
    <row r="67" spans="1:14" ht="12" customHeight="1" x14ac:dyDescent="0.15">
      <c r="B67" s="331" t="s">
        <v>50</v>
      </c>
      <c r="C67" s="287"/>
      <c r="D67" s="9">
        <v>14</v>
      </c>
      <c r="E67" s="9">
        <v>2</v>
      </c>
      <c r="F67" s="9">
        <v>4</v>
      </c>
      <c r="G67" s="9">
        <v>0</v>
      </c>
      <c r="H67" s="9">
        <v>6</v>
      </c>
      <c r="I67" s="9">
        <v>0</v>
      </c>
      <c r="J67" s="9">
        <v>0</v>
      </c>
      <c r="K67" s="9">
        <v>0</v>
      </c>
      <c r="L67" s="9">
        <v>1</v>
      </c>
      <c r="M67" s="9">
        <v>1</v>
      </c>
      <c r="N67" s="9">
        <v>0</v>
      </c>
    </row>
    <row r="68" spans="1:14" ht="12" customHeight="1" x14ac:dyDescent="0.15">
      <c r="B68" s="331" t="s">
        <v>51</v>
      </c>
      <c r="C68" s="287"/>
      <c r="D68" s="9">
        <v>36</v>
      </c>
      <c r="E68" s="9">
        <v>9</v>
      </c>
      <c r="F68" s="9">
        <v>9</v>
      </c>
      <c r="G68" s="9">
        <v>0</v>
      </c>
      <c r="H68" s="9">
        <v>15</v>
      </c>
      <c r="I68" s="9">
        <v>0</v>
      </c>
      <c r="J68" s="9">
        <v>0</v>
      </c>
      <c r="K68" s="9">
        <v>1</v>
      </c>
      <c r="L68" s="9">
        <v>2</v>
      </c>
      <c r="M68" s="9">
        <v>0</v>
      </c>
      <c r="N68" s="9">
        <v>0</v>
      </c>
    </row>
    <row r="69" spans="1:14" s="4" customFormat="1" ht="12" customHeight="1" x14ac:dyDescent="0.15">
      <c r="A69" s="21"/>
      <c r="B69" s="330" t="s">
        <v>72</v>
      </c>
      <c r="C69" s="329"/>
      <c r="D69" s="6">
        <v>52</v>
      </c>
      <c r="E69" s="6">
        <v>16</v>
      </c>
      <c r="F69" s="6">
        <v>4</v>
      </c>
      <c r="G69" s="6">
        <v>0</v>
      </c>
      <c r="H69" s="6">
        <v>30</v>
      </c>
      <c r="I69" s="6">
        <v>0</v>
      </c>
      <c r="J69" s="6">
        <v>0</v>
      </c>
      <c r="K69" s="6">
        <v>1</v>
      </c>
      <c r="L69" s="6">
        <v>0</v>
      </c>
      <c r="M69" s="6">
        <v>1</v>
      </c>
      <c r="N69" s="6">
        <v>0</v>
      </c>
    </row>
    <row r="71" spans="1:14" x14ac:dyDescent="0.15">
      <c r="D71" s="181"/>
    </row>
    <row r="72" spans="1:14" x14ac:dyDescent="0.15">
      <c r="D72" s="181"/>
    </row>
  </sheetData>
  <mergeCells count="74"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topLeftCell="G1" zoomScaleNormal="100" workbookViewId="0">
      <selection activeCell="R27" sqref="R26:X27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5" customWidth="1"/>
    <col min="21" max="21" width="8.140625" style="5" bestFit="1" customWidth="1"/>
    <col min="22" max="22" width="9" style="5" bestFit="1" customWidth="1"/>
    <col min="23" max="23" width="9.42578125" style="5" bestFit="1" customWidth="1"/>
  </cols>
  <sheetData>
    <row r="1" spans="2:23" ht="17.25" customHeight="1" x14ac:dyDescent="0.2">
      <c r="B1" s="29" t="s">
        <v>138</v>
      </c>
      <c r="D1" s="29" t="s">
        <v>139</v>
      </c>
      <c r="N1" s="29" t="s">
        <v>139</v>
      </c>
    </row>
    <row r="2" spans="2:23" ht="17.25" x14ac:dyDescent="0.2">
      <c r="B2" s="1" t="s">
        <v>389</v>
      </c>
      <c r="C2" s="2"/>
    </row>
    <row r="3" spans="2:23" ht="24" customHeight="1" x14ac:dyDescent="0.15">
      <c r="B3" s="324" t="s">
        <v>140</v>
      </c>
      <c r="C3" s="342"/>
      <c r="D3" s="345" t="s">
        <v>92</v>
      </c>
      <c r="E3" s="61"/>
      <c r="F3" s="184">
        <v>100</v>
      </c>
      <c r="G3" s="184">
        <v>200</v>
      </c>
      <c r="H3" s="184">
        <v>300</v>
      </c>
      <c r="I3" s="184">
        <v>400</v>
      </c>
      <c r="J3" s="184">
        <v>500</v>
      </c>
      <c r="K3" s="184">
        <v>600</v>
      </c>
      <c r="L3" s="184">
        <v>700</v>
      </c>
      <c r="M3" s="184">
        <v>800</v>
      </c>
      <c r="N3" s="184">
        <v>900</v>
      </c>
      <c r="O3" s="184">
        <v>1000</v>
      </c>
      <c r="P3" s="184">
        <v>1100</v>
      </c>
      <c r="Q3" s="184">
        <v>1200</v>
      </c>
      <c r="R3" s="184">
        <v>1300</v>
      </c>
      <c r="S3" s="184">
        <v>1400</v>
      </c>
      <c r="T3" s="63" t="s">
        <v>325</v>
      </c>
      <c r="U3" s="345" t="s">
        <v>94</v>
      </c>
      <c r="V3" s="345" t="s">
        <v>95</v>
      </c>
      <c r="W3" s="345" t="s">
        <v>96</v>
      </c>
    </row>
    <row r="4" spans="2:23" s="35" customFormat="1" ht="13.5" customHeight="1" x14ac:dyDescent="0.15">
      <c r="B4" s="313" t="s">
        <v>85</v>
      </c>
      <c r="C4" s="314"/>
      <c r="D4" s="346"/>
      <c r="E4" s="183"/>
      <c r="F4" s="65" t="s">
        <v>97</v>
      </c>
      <c r="G4" s="65" t="s">
        <v>97</v>
      </c>
      <c r="H4" s="65" t="s">
        <v>97</v>
      </c>
      <c r="I4" s="66" t="s">
        <v>97</v>
      </c>
      <c r="J4" s="65" t="s">
        <v>97</v>
      </c>
      <c r="K4" s="65" t="s">
        <v>97</v>
      </c>
      <c r="L4" s="65" t="s">
        <v>97</v>
      </c>
      <c r="M4" s="65" t="s">
        <v>97</v>
      </c>
      <c r="N4" s="67" t="s">
        <v>97</v>
      </c>
      <c r="O4" s="67" t="s">
        <v>97</v>
      </c>
      <c r="P4" s="67" t="s">
        <v>97</v>
      </c>
      <c r="Q4" s="65" t="s">
        <v>97</v>
      </c>
      <c r="R4" s="65" t="s">
        <v>97</v>
      </c>
      <c r="S4" s="67" t="s">
        <v>97</v>
      </c>
      <c r="T4" s="64"/>
      <c r="U4" s="346"/>
      <c r="V4" s="346"/>
      <c r="W4" s="346"/>
    </row>
    <row r="5" spans="2:23" ht="24" x14ac:dyDescent="0.15">
      <c r="B5" s="315"/>
      <c r="C5" s="316"/>
      <c r="D5" s="347"/>
      <c r="E5" s="68" t="s">
        <v>326</v>
      </c>
      <c r="F5" s="185">
        <v>200</v>
      </c>
      <c r="G5" s="185">
        <v>299.89999999999998</v>
      </c>
      <c r="H5" s="185">
        <v>399.9</v>
      </c>
      <c r="I5" s="185">
        <v>499.9</v>
      </c>
      <c r="J5" s="185">
        <v>599.9</v>
      </c>
      <c r="K5" s="185">
        <v>699.9</v>
      </c>
      <c r="L5" s="185">
        <v>799.9</v>
      </c>
      <c r="M5" s="185">
        <v>899.9</v>
      </c>
      <c r="N5" s="185">
        <v>999.9</v>
      </c>
      <c r="O5" s="185">
        <v>1099.9000000000001</v>
      </c>
      <c r="P5" s="185">
        <v>1199.9000000000001</v>
      </c>
      <c r="Q5" s="185">
        <v>1299.9000000000001</v>
      </c>
      <c r="R5" s="185">
        <v>1399.9</v>
      </c>
      <c r="S5" s="185">
        <v>1499.9</v>
      </c>
      <c r="T5" s="6"/>
      <c r="U5" s="71" t="s">
        <v>137</v>
      </c>
      <c r="V5" s="71" t="s">
        <v>137</v>
      </c>
      <c r="W5" s="71" t="s">
        <v>137</v>
      </c>
    </row>
    <row r="6" spans="2:23" ht="12" customHeight="1" x14ac:dyDescent="0.15">
      <c r="B6" s="332" t="s">
        <v>0</v>
      </c>
      <c r="C6" s="320"/>
      <c r="D6" s="5">
        <v>7849</v>
      </c>
      <c r="E6" s="5">
        <v>57</v>
      </c>
      <c r="F6" s="5">
        <v>202</v>
      </c>
      <c r="G6" s="5">
        <v>464</v>
      </c>
      <c r="H6" s="5">
        <v>1122</v>
      </c>
      <c r="I6" s="5">
        <v>1452</v>
      </c>
      <c r="J6" s="5">
        <v>1111</v>
      </c>
      <c r="K6" s="5">
        <v>862</v>
      </c>
      <c r="L6" s="5">
        <v>648</v>
      </c>
      <c r="M6" s="5">
        <v>487</v>
      </c>
      <c r="N6" s="5">
        <v>317</v>
      </c>
      <c r="O6" s="5">
        <v>238</v>
      </c>
      <c r="P6" s="5">
        <v>160</v>
      </c>
      <c r="Q6" s="5">
        <v>168</v>
      </c>
      <c r="R6" s="5">
        <v>103</v>
      </c>
      <c r="S6" s="5">
        <v>63</v>
      </c>
      <c r="T6" s="5">
        <v>395</v>
      </c>
      <c r="U6" s="43">
        <v>5545.2</v>
      </c>
      <c r="V6" s="7">
        <v>6798.7</v>
      </c>
      <c r="W6" s="7">
        <v>5090.3999999999996</v>
      </c>
    </row>
    <row r="7" spans="2:23" ht="12" customHeight="1" x14ac:dyDescent="0.15">
      <c r="B7" s="331" t="s">
        <v>1</v>
      </c>
      <c r="C7" s="287"/>
      <c r="D7" s="45">
        <v>6485</v>
      </c>
      <c r="E7" s="45">
        <v>51</v>
      </c>
      <c r="F7" s="45">
        <v>162</v>
      </c>
      <c r="G7" s="45">
        <v>367</v>
      </c>
      <c r="H7" s="45">
        <v>917</v>
      </c>
      <c r="I7" s="45">
        <v>1207</v>
      </c>
      <c r="J7" s="45">
        <v>932</v>
      </c>
      <c r="K7" s="45">
        <v>713</v>
      </c>
      <c r="L7" s="45">
        <v>547</v>
      </c>
      <c r="M7" s="45">
        <v>411</v>
      </c>
      <c r="N7" s="45">
        <v>260</v>
      </c>
      <c r="O7" s="45">
        <v>193</v>
      </c>
      <c r="P7" s="45">
        <v>129</v>
      </c>
      <c r="Q7" s="45">
        <v>142</v>
      </c>
      <c r="R7" s="45">
        <v>82</v>
      </c>
      <c r="S7" s="45">
        <v>48</v>
      </c>
      <c r="T7" s="45">
        <v>324</v>
      </c>
      <c r="U7" s="46">
        <v>5553.8</v>
      </c>
      <c r="V7" s="47">
        <v>6792.9</v>
      </c>
      <c r="W7" s="47">
        <v>5049.3</v>
      </c>
    </row>
    <row r="8" spans="2:23" ht="12" customHeight="1" x14ac:dyDescent="0.15">
      <c r="B8" s="70"/>
      <c r="C8" s="17" t="s">
        <v>64</v>
      </c>
      <c r="D8" s="9">
        <v>4192</v>
      </c>
      <c r="E8" s="9">
        <v>25</v>
      </c>
      <c r="F8" s="9">
        <v>69</v>
      </c>
      <c r="G8" s="9">
        <v>185</v>
      </c>
      <c r="H8" s="9">
        <v>492</v>
      </c>
      <c r="I8" s="9">
        <v>786</v>
      </c>
      <c r="J8" s="9">
        <v>647</v>
      </c>
      <c r="K8" s="9">
        <v>497</v>
      </c>
      <c r="L8" s="9">
        <v>409</v>
      </c>
      <c r="M8" s="9">
        <v>288</v>
      </c>
      <c r="N8" s="9">
        <v>195</v>
      </c>
      <c r="O8" s="9">
        <v>136</v>
      </c>
      <c r="P8" s="9">
        <v>83</v>
      </c>
      <c r="Q8" s="9">
        <v>92</v>
      </c>
      <c r="R8" s="9">
        <v>54</v>
      </c>
      <c r="S8" s="9">
        <v>30</v>
      </c>
      <c r="T8" s="9">
        <v>204</v>
      </c>
      <c r="U8" s="43">
        <v>5814.2</v>
      </c>
      <c r="V8" s="10">
        <v>7024.4</v>
      </c>
      <c r="W8" s="10">
        <v>5076.8999999999996</v>
      </c>
    </row>
    <row r="9" spans="2:23" ht="12" customHeight="1" x14ac:dyDescent="0.15">
      <c r="B9" s="70"/>
      <c r="C9" s="17" t="s">
        <v>65</v>
      </c>
      <c r="D9" s="9">
        <v>1979</v>
      </c>
      <c r="E9" s="9">
        <v>19</v>
      </c>
      <c r="F9" s="9">
        <v>81</v>
      </c>
      <c r="G9" s="9">
        <v>164</v>
      </c>
      <c r="H9" s="9">
        <v>379</v>
      </c>
      <c r="I9" s="9">
        <v>366</v>
      </c>
      <c r="J9" s="9">
        <v>249</v>
      </c>
      <c r="K9" s="9">
        <v>189</v>
      </c>
      <c r="L9" s="9">
        <v>116</v>
      </c>
      <c r="M9" s="9">
        <v>99</v>
      </c>
      <c r="N9" s="9">
        <v>51</v>
      </c>
      <c r="O9" s="9">
        <v>49</v>
      </c>
      <c r="P9" s="9">
        <v>40</v>
      </c>
      <c r="Q9" s="9">
        <v>39</v>
      </c>
      <c r="R9" s="9">
        <v>25</v>
      </c>
      <c r="S9" s="9">
        <v>16</v>
      </c>
      <c r="T9" s="9">
        <v>97</v>
      </c>
      <c r="U9" s="43">
        <v>4933.6000000000004</v>
      </c>
      <c r="V9" s="10">
        <v>6272.2</v>
      </c>
      <c r="W9" s="10">
        <v>4873.3</v>
      </c>
    </row>
    <row r="10" spans="2:23" ht="12" customHeight="1" x14ac:dyDescent="0.15">
      <c r="B10" s="70"/>
      <c r="C10" s="17" t="s">
        <v>66</v>
      </c>
      <c r="D10" s="9">
        <v>314</v>
      </c>
      <c r="E10" s="9">
        <v>7</v>
      </c>
      <c r="F10" s="9">
        <v>12</v>
      </c>
      <c r="G10" s="9">
        <v>18</v>
      </c>
      <c r="H10" s="9">
        <v>46</v>
      </c>
      <c r="I10" s="9">
        <v>55</v>
      </c>
      <c r="J10" s="9">
        <v>36</v>
      </c>
      <c r="K10" s="9">
        <v>27</v>
      </c>
      <c r="L10" s="9">
        <v>22</v>
      </c>
      <c r="M10" s="9">
        <v>24</v>
      </c>
      <c r="N10" s="9">
        <v>14</v>
      </c>
      <c r="O10" s="9">
        <v>8</v>
      </c>
      <c r="P10" s="9">
        <v>6</v>
      </c>
      <c r="Q10" s="9">
        <v>11</v>
      </c>
      <c r="R10" s="9">
        <v>3</v>
      </c>
      <c r="S10" s="9">
        <v>2</v>
      </c>
      <c r="T10" s="9">
        <v>23</v>
      </c>
      <c r="U10" s="43">
        <v>5479.3</v>
      </c>
      <c r="V10" s="10">
        <v>6983.5</v>
      </c>
      <c r="W10" s="10">
        <v>5505.8</v>
      </c>
    </row>
    <row r="11" spans="2:23" ht="12" customHeight="1" x14ac:dyDescent="0.15">
      <c r="B11" s="330" t="s">
        <v>5</v>
      </c>
      <c r="C11" s="329"/>
      <c r="D11" s="6">
        <v>1364</v>
      </c>
      <c r="E11" s="6">
        <v>6</v>
      </c>
      <c r="F11" s="6">
        <v>40</v>
      </c>
      <c r="G11" s="6">
        <v>97</v>
      </c>
      <c r="H11" s="6">
        <v>205</v>
      </c>
      <c r="I11" s="6">
        <v>245</v>
      </c>
      <c r="J11" s="6">
        <v>179</v>
      </c>
      <c r="K11" s="6">
        <v>149</v>
      </c>
      <c r="L11" s="6">
        <v>101</v>
      </c>
      <c r="M11" s="6">
        <v>76</v>
      </c>
      <c r="N11" s="6">
        <v>57</v>
      </c>
      <c r="O11" s="6">
        <v>45</v>
      </c>
      <c r="P11" s="6">
        <v>31</v>
      </c>
      <c r="Q11" s="6">
        <v>26</v>
      </c>
      <c r="R11" s="6">
        <v>21</v>
      </c>
      <c r="S11" s="6">
        <v>15</v>
      </c>
      <c r="T11" s="6">
        <v>71</v>
      </c>
      <c r="U11" s="48">
        <v>5488.4</v>
      </c>
      <c r="V11" s="8">
        <v>6826.4</v>
      </c>
      <c r="W11" s="8">
        <v>5281</v>
      </c>
    </row>
    <row r="12" spans="2:23" ht="12" customHeight="1" x14ac:dyDescent="0.15">
      <c r="B12" s="331" t="s">
        <v>75</v>
      </c>
      <c r="C12" s="287"/>
      <c r="D12" s="5">
        <v>61</v>
      </c>
      <c r="E12" s="5">
        <v>0</v>
      </c>
      <c r="F12" s="5">
        <v>2</v>
      </c>
      <c r="G12" s="5">
        <v>1</v>
      </c>
      <c r="H12" s="5">
        <v>3</v>
      </c>
      <c r="I12" s="5">
        <v>10</v>
      </c>
      <c r="J12" s="5">
        <v>10</v>
      </c>
      <c r="K12" s="5">
        <v>9</v>
      </c>
      <c r="L12" s="5">
        <v>8</v>
      </c>
      <c r="M12" s="5">
        <v>3</v>
      </c>
      <c r="N12" s="5">
        <v>5</v>
      </c>
      <c r="O12" s="5">
        <v>3</v>
      </c>
      <c r="P12" s="5">
        <v>2</v>
      </c>
      <c r="Q12" s="5">
        <v>1</v>
      </c>
      <c r="R12" s="5">
        <v>1</v>
      </c>
      <c r="S12" s="5">
        <v>0</v>
      </c>
      <c r="T12" s="5">
        <v>3</v>
      </c>
      <c r="U12" s="43">
        <v>6302.1</v>
      </c>
      <c r="V12" s="7">
        <v>7240.6</v>
      </c>
      <c r="W12" s="7">
        <v>3484.4</v>
      </c>
    </row>
    <row r="13" spans="2:23" ht="12" customHeight="1" x14ac:dyDescent="0.15">
      <c r="B13" s="331" t="s">
        <v>76</v>
      </c>
      <c r="C13" s="287"/>
      <c r="D13" s="5">
        <v>124</v>
      </c>
      <c r="E13" s="5">
        <v>0</v>
      </c>
      <c r="F13" s="5">
        <v>4</v>
      </c>
      <c r="G13" s="5">
        <v>5</v>
      </c>
      <c r="H13" s="5">
        <v>17</v>
      </c>
      <c r="I13" s="5">
        <v>19</v>
      </c>
      <c r="J13" s="5">
        <v>16</v>
      </c>
      <c r="K13" s="5">
        <v>16</v>
      </c>
      <c r="L13" s="5">
        <v>7</v>
      </c>
      <c r="M13" s="5">
        <v>11</v>
      </c>
      <c r="N13" s="5">
        <v>9</v>
      </c>
      <c r="O13" s="5">
        <v>7</v>
      </c>
      <c r="P13" s="5">
        <v>2</v>
      </c>
      <c r="Q13" s="5">
        <v>4</v>
      </c>
      <c r="R13" s="5">
        <v>0</v>
      </c>
      <c r="S13" s="5">
        <v>0</v>
      </c>
      <c r="T13" s="5">
        <v>7</v>
      </c>
      <c r="U13" s="43">
        <v>6000</v>
      </c>
      <c r="V13" s="7">
        <v>7206.9</v>
      </c>
      <c r="W13" s="7">
        <v>5184.5</v>
      </c>
    </row>
    <row r="14" spans="2:23" ht="12" customHeight="1" x14ac:dyDescent="0.15">
      <c r="B14" s="331" t="s">
        <v>77</v>
      </c>
      <c r="C14" s="287"/>
      <c r="D14" s="5">
        <v>68</v>
      </c>
      <c r="E14" s="5">
        <v>0</v>
      </c>
      <c r="F14" s="5">
        <v>2</v>
      </c>
      <c r="G14" s="5">
        <v>1</v>
      </c>
      <c r="H14" s="5">
        <v>6</v>
      </c>
      <c r="I14" s="5">
        <v>5</v>
      </c>
      <c r="J14" s="5">
        <v>12</v>
      </c>
      <c r="K14" s="5">
        <v>9</v>
      </c>
      <c r="L14" s="5">
        <v>8</v>
      </c>
      <c r="M14" s="5">
        <v>10</v>
      </c>
      <c r="N14" s="5">
        <v>3</v>
      </c>
      <c r="O14" s="5">
        <v>1</v>
      </c>
      <c r="P14" s="5">
        <v>3</v>
      </c>
      <c r="Q14" s="5">
        <v>2</v>
      </c>
      <c r="R14" s="5">
        <v>1</v>
      </c>
      <c r="S14" s="5">
        <v>3</v>
      </c>
      <c r="T14" s="5">
        <v>2</v>
      </c>
      <c r="U14" s="43">
        <v>6994.6</v>
      </c>
      <c r="V14" s="7">
        <v>7763.7</v>
      </c>
      <c r="W14" s="7">
        <v>4583</v>
      </c>
    </row>
    <row r="15" spans="2:23" ht="12" customHeight="1" x14ac:dyDescent="0.15">
      <c r="B15" s="331" t="s">
        <v>78</v>
      </c>
      <c r="C15" s="287"/>
      <c r="D15" s="5">
        <v>4276</v>
      </c>
      <c r="E15" s="5">
        <v>27</v>
      </c>
      <c r="F15" s="5">
        <v>73</v>
      </c>
      <c r="G15" s="5">
        <v>193</v>
      </c>
      <c r="H15" s="5">
        <v>508</v>
      </c>
      <c r="I15" s="5">
        <v>801</v>
      </c>
      <c r="J15" s="5">
        <v>660</v>
      </c>
      <c r="K15" s="5">
        <v>502</v>
      </c>
      <c r="L15" s="5">
        <v>415</v>
      </c>
      <c r="M15" s="5">
        <v>292</v>
      </c>
      <c r="N15" s="5">
        <v>198</v>
      </c>
      <c r="O15" s="5">
        <v>139</v>
      </c>
      <c r="P15" s="5">
        <v>84</v>
      </c>
      <c r="Q15" s="5">
        <v>93</v>
      </c>
      <c r="R15" s="5">
        <v>55</v>
      </c>
      <c r="S15" s="5">
        <v>31</v>
      </c>
      <c r="T15" s="5">
        <v>205</v>
      </c>
      <c r="U15" s="43">
        <v>5800</v>
      </c>
      <c r="V15" s="7">
        <v>6995.9</v>
      </c>
      <c r="W15" s="7">
        <v>5054.5</v>
      </c>
    </row>
    <row r="16" spans="2:23" ht="12" customHeight="1" x14ac:dyDescent="0.15">
      <c r="B16" s="331" t="s">
        <v>79</v>
      </c>
      <c r="C16" s="287"/>
      <c r="D16" s="5">
        <v>272</v>
      </c>
      <c r="E16" s="5">
        <v>5</v>
      </c>
      <c r="F16" s="5">
        <v>9</v>
      </c>
      <c r="G16" s="5">
        <v>12</v>
      </c>
      <c r="H16" s="5">
        <v>37</v>
      </c>
      <c r="I16" s="5">
        <v>48</v>
      </c>
      <c r="J16" s="5">
        <v>32</v>
      </c>
      <c r="K16" s="5">
        <v>25</v>
      </c>
      <c r="L16" s="5">
        <v>20</v>
      </c>
      <c r="M16" s="5">
        <v>21</v>
      </c>
      <c r="N16" s="5">
        <v>12</v>
      </c>
      <c r="O16" s="5">
        <v>7</v>
      </c>
      <c r="P16" s="5">
        <v>6</v>
      </c>
      <c r="Q16" s="5">
        <v>11</v>
      </c>
      <c r="R16" s="5">
        <v>3</v>
      </c>
      <c r="S16" s="5">
        <v>2</v>
      </c>
      <c r="T16" s="5">
        <v>22</v>
      </c>
      <c r="U16" s="43">
        <v>5635.6</v>
      </c>
      <c r="V16" s="7">
        <v>7292.3</v>
      </c>
      <c r="W16" s="7">
        <v>5656.9</v>
      </c>
    </row>
    <row r="17" spans="2:23" ht="12" customHeight="1" x14ac:dyDescent="0.15">
      <c r="B17" s="331" t="s">
        <v>80</v>
      </c>
      <c r="C17" s="287"/>
      <c r="D17" s="5">
        <v>41</v>
      </c>
      <c r="E17" s="5">
        <v>1</v>
      </c>
      <c r="F17" s="5">
        <v>0</v>
      </c>
      <c r="G17" s="5">
        <v>2</v>
      </c>
      <c r="H17" s="5">
        <v>3</v>
      </c>
      <c r="I17" s="5">
        <v>8</v>
      </c>
      <c r="J17" s="5">
        <v>7</v>
      </c>
      <c r="K17" s="5">
        <v>4</v>
      </c>
      <c r="L17" s="5">
        <v>4</v>
      </c>
      <c r="M17" s="5">
        <v>1</v>
      </c>
      <c r="N17" s="5">
        <v>2</v>
      </c>
      <c r="O17" s="5">
        <v>3</v>
      </c>
      <c r="P17" s="5">
        <v>3</v>
      </c>
      <c r="Q17" s="5">
        <v>1</v>
      </c>
      <c r="R17" s="5">
        <v>0</v>
      </c>
      <c r="S17" s="5">
        <v>1</v>
      </c>
      <c r="T17" s="5">
        <v>1</v>
      </c>
      <c r="U17" s="43">
        <v>5979.8</v>
      </c>
      <c r="V17" s="7">
        <v>6922.6</v>
      </c>
      <c r="W17" s="7">
        <v>3625.1</v>
      </c>
    </row>
    <row r="18" spans="2:23" ht="12" customHeight="1" x14ac:dyDescent="0.15">
      <c r="B18" s="331" t="s">
        <v>81</v>
      </c>
      <c r="C18" s="287"/>
      <c r="D18" s="5">
        <v>1979</v>
      </c>
      <c r="E18" s="5">
        <v>19</v>
      </c>
      <c r="F18" s="5">
        <v>81</v>
      </c>
      <c r="G18" s="5">
        <v>164</v>
      </c>
      <c r="H18" s="5">
        <v>379</v>
      </c>
      <c r="I18" s="5">
        <v>366</v>
      </c>
      <c r="J18" s="5">
        <v>249</v>
      </c>
      <c r="K18" s="5">
        <v>189</v>
      </c>
      <c r="L18" s="5">
        <v>116</v>
      </c>
      <c r="M18" s="5">
        <v>99</v>
      </c>
      <c r="N18" s="5">
        <v>51</v>
      </c>
      <c r="O18" s="5">
        <v>49</v>
      </c>
      <c r="P18" s="5">
        <v>40</v>
      </c>
      <c r="Q18" s="5">
        <v>39</v>
      </c>
      <c r="R18" s="5">
        <v>25</v>
      </c>
      <c r="S18" s="5">
        <v>16</v>
      </c>
      <c r="T18" s="5">
        <v>97</v>
      </c>
      <c r="U18" s="43">
        <v>4933.6000000000004</v>
      </c>
      <c r="V18" s="7">
        <v>6272.2</v>
      </c>
      <c r="W18" s="7">
        <v>4873.3</v>
      </c>
    </row>
    <row r="19" spans="2:23" ht="12" customHeight="1" x14ac:dyDescent="0.15">
      <c r="B19" s="331" t="s">
        <v>100</v>
      </c>
      <c r="C19" s="287"/>
      <c r="D19" s="5">
        <v>202</v>
      </c>
      <c r="E19" s="5">
        <v>1</v>
      </c>
      <c r="F19" s="5">
        <v>3</v>
      </c>
      <c r="G19" s="5">
        <v>11</v>
      </c>
      <c r="H19" s="5">
        <v>25</v>
      </c>
      <c r="I19" s="5">
        <v>45</v>
      </c>
      <c r="J19" s="5">
        <v>30</v>
      </c>
      <c r="K19" s="5">
        <v>22</v>
      </c>
      <c r="L19" s="5">
        <v>19</v>
      </c>
      <c r="M19" s="5">
        <v>10</v>
      </c>
      <c r="N19" s="5">
        <v>10</v>
      </c>
      <c r="O19" s="5">
        <v>7</v>
      </c>
      <c r="P19" s="5">
        <v>4</v>
      </c>
      <c r="Q19" s="5">
        <v>3</v>
      </c>
      <c r="R19" s="5">
        <v>3</v>
      </c>
      <c r="S19" s="5">
        <v>1</v>
      </c>
      <c r="T19" s="5">
        <v>8</v>
      </c>
      <c r="U19" s="43">
        <v>5505.1</v>
      </c>
      <c r="V19" s="7">
        <v>6866.9</v>
      </c>
      <c r="W19" s="7">
        <v>6607.8</v>
      </c>
    </row>
    <row r="20" spans="2:23" ht="12" customHeight="1" x14ac:dyDescent="0.15">
      <c r="B20" s="331" t="s">
        <v>101</v>
      </c>
      <c r="C20" s="287"/>
      <c r="D20" s="5">
        <v>93</v>
      </c>
      <c r="E20" s="5">
        <v>0</v>
      </c>
      <c r="F20" s="5">
        <v>7</v>
      </c>
      <c r="G20" s="5">
        <v>3</v>
      </c>
      <c r="H20" s="5">
        <v>8</v>
      </c>
      <c r="I20" s="5">
        <v>15</v>
      </c>
      <c r="J20" s="5">
        <v>11</v>
      </c>
      <c r="K20" s="5">
        <v>14</v>
      </c>
      <c r="L20" s="5">
        <v>7</v>
      </c>
      <c r="M20" s="5">
        <v>6</v>
      </c>
      <c r="N20" s="5">
        <v>3</v>
      </c>
      <c r="O20" s="5">
        <v>4</v>
      </c>
      <c r="P20" s="5">
        <v>2</v>
      </c>
      <c r="Q20" s="5">
        <v>2</v>
      </c>
      <c r="R20" s="5">
        <v>2</v>
      </c>
      <c r="S20" s="5">
        <v>1</v>
      </c>
      <c r="T20" s="5">
        <v>8</v>
      </c>
      <c r="U20" s="43">
        <v>6058.4</v>
      </c>
      <c r="V20" s="7">
        <v>7674.4</v>
      </c>
      <c r="W20" s="7">
        <v>5739</v>
      </c>
    </row>
    <row r="21" spans="2:23" ht="12" customHeight="1" x14ac:dyDescent="0.15">
      <c r="B21" s="331" t="s">
        <v>88</v>
      </c>
      <c r="C21" s="287"/>
      <c r="D21" s="5">
        <v>524</v>
      </c>
      <c r="E21" s="5">
        <v>2</v>
      </c>
      <c r="F21" s="5">
        <v>12</v>
      </c>
      <c r="G21" s="5">
        <v>57</v>
      </c>
      <c r="H21" s="5">
        <v>98</v>
      </c>
      <c r="I21" s="5">
        <v>105</v>
      </c>
      <c r="J21" s="5">
        <v>50</v>
      </c>
      <c r="K21" s="5">
        <v>48</v>
      </c>
      <c r="L21" s="5">
        <v>30</v>
      </c>
      <c r="M21" s="5">
        <v>23</v>
      </c>
      <c r="N21" s="5">
        <v>15</v>
      </c>
      <c r="O21" s="5">
        <v>15</v>
      </c>
      <c r="P21" s="5">
        <v>13</v>
      </c>
      <c r="Q21" s="5">
        <v>10</v>
      </c>
      <c r="R21" s="5">
        <v>9</v>
      </c>
      <c r="S21" s="5">
        <v>7</v>
      </c>
      <c r="T21" s="5">
        <v>30</v>
      </c>
      <c r="U21" s="43">
        <v>4860.5</v>
      </c>
      <c r="V21" s="7">
        <v>6475.5</v>
      </c>
      <c r="W21" s="7">
        <v>4603</v>
      </c>
    </row>
    <row r="22" spans="2:23" ht="12" customHeight="1" x14ac:dyDescent="0.15">
      <c r="B22" s="330" t="s">
        <v>102</v>
      </c>
      <c r="C22" s="329"/>
      <c r="D22" s="6">
        <v>209</v>
      </c>
      <c r="E22" s="6">
        <v>2</v>
      </c>
      <c r="F22" s="6">
        <v>9</v>
      </c>
      <c r="G22" s="6">
        <v>15</v>
      </c>
      <c r="H22" s="6">
        <v>38</v>
      </c>
      <c r="I22" s="6">
        <v>30</v>
      </c>
      <c r="J22" s="6">
        <v>34</v>
      </c>
      <c r="K22" s="6">
        <v>24</v>
      </c>
      <c r="L22" s="6">
        <v>14</v>
      </c>
      <c r="M22" s="6">
        <v>11</v>
      </c>
      <c r="N22" s="6">
        <v>9</v>
      </c>
      <c r="O22" s="6">
        <v>3</v>
      </c>
      <c r="P22" s="6">
        <v>1</v>
      </c>
      <c r="Q22" s="6">
        <v>2</v>
      </c>
      <c r="R22" s="6">
        <v>4</v>
      </c>
      <c r="S22" s="6">
        <v>1</v>
      </c>
      <c r="T22" s="6">
        <v>12</v>
      </c>
      <c r="U22" s="48">
        <v>5217</v>
      </c>
      <c r="V22" s="8">
        <v>6752.6</v>
      </c>
      <c r="W22" s="8">
        <v>6340.8</v>
      </c>
    </row>
    <row r="23" spans="2:23" ht="12" customHeight="1" x14ac:dyDescent="0.15">
      <c r="B23" s="331" t="s">
        <v>6</v>
      </c>
      <c r="C23" s="287"/>
      <c r="D23" s="5">
        <v>61</v>
      </c>
      <c r="E23" s="5">
        <v>0</v>
      </c>
      <c r="F23" s="5">
        <v>2</v>
      </c>
      <c r="G23" s="5">
        <v>1</v>
      </c>
      <c r="H23" s="5">
        <v>3</v>
      </c>
      <c r="I23" s="5">
        <v>10</v>
      </c>
      <c r="J23" s="5">
        <v>10</v>
      </c>
      <c r="K23" s="5">
        <v>9</v>
      </c>
      <c r="L23" s="5">
        <v>8</v>
      </c>
      <c r="M23" s="5">
        <v>3</v>
      </c>
      <c r="N23" s="5">
        <v>5</v>
      </c>
      <c r="O23" s="5">
        <v>3</v>
      </c>
      <c r="P23" s="5">
        <v>2</v>
      </c>
      <c r="Q23" s="5">
        <v>1</v>
      </c>
      <c r="R23" s="5">
        <v>1</v>
      </c>
      <c r="S23" s="5">
        <v>0</v>
      </c>
      <c r="T23" s="5">
        <v>3</v>
      </c>
      <c r="U23" s="43">
        <v>6302.1</v>
      </c>
      <c r="V23" s="7">
        <v>7240.6</v>
      </c>
      <c r="W23" s="7">
        <v>3484.4</v>
      </c>
    </row>
    <row r="24" spans="2:23" ht="12" customHeight="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49" t="s">
        <v>289</v>
      </c>
      <c r="V24" s="57" t="s">
        <v>289</v>
      </c>
      <c r="W24" s="57" t="s">
        <v>289</v>
      </c>
    </row>
    <row r="25" spans="2:23" ht="12" customHeight="1" x14ac:dyDescent="0.15">
      <c r="B25" s="331" t="s">
        <v>8</v>
      </c>
      <c r="C25" s="287"/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1</v>
      </c>
      <c r="K25" s="5">
        <v>1</v>
      </c>
      <c r="L25" s="5">
        <v>0</v>
      </c>
      <c r="M25" s="5">
        <v>0</v>
      </c>
      <c r="N25" s="5">
        <v>0</v>
      </c>
      <c r="O25" s="5">
        <v>2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  <c r="U25" s="49">
        <v>8411.6</v>
      </c>
      <c r="V25" s="57">
        <v>10712</v>
      </c>
      <c r="W25" s="57">
        <v>7426.5</v>
      </c>
    </row>
    <row r="26" spans="2:23" ht="12" customHeight="1" x14ac:dyDescent="0.15">
      <c r="B26" s="331" t="s">
        <v>9</v>
      </c>
      <c r="C26" s="287"/>
      <c r="D26" s="5">
        <v>87</v>
      </c>
      <c r="E26" s="5">
        <v>0</v>
      </c>
      <c r="F26" s="5">
        <v>3</v>
      </c>
      <c r="G26" s="5">
        <v>5</v>
      </c>
      <c r="H26" s="5">
        <v>14</v>
      </c>
      <c r="I26" s="5">
        <v>14</v>
      </c>
      <c r="J26" s="5">
        <v>10</v>
      </c>
      <c r="K26" s="5">
        <v>11</v>
      </c>
      <c r="L26" s="5">
        <v>5</v>
      </c>
      <c r="M26" s="5">
        <v>6</v>
      </c>
      <c r="N26" s="5">
        <v>7</v>
      </c>
      <c r="O26" s="5">
        <v>4</v>
      </c>
      <c r="P26" s="5">
        <v>2</v>
      </c>
      <c r="Q26" s="5">
        <v>3</v>
      </c>
      <c r="R26" s="5">
        <v>0</v>
      </c>
      <c r="S26" s="5">
        <v>0</v>
      </c>
      <c r="T26" s="5">
        <v>3</v>
      </c>
      <c r="U26" s="49">
        <v>5781.9</v>
      </c>
      <c r="V26" s="57">
        <v>6767.6</v>
      </c>
      <c r="W26" s="57">
        <v>5015.3</v>
      </c>
    </row>
    <row r="27" spans="2:23" ht="12" customHeight="1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49">
        <v>4370</v>
      </c>
      <c r="V27" s="57">
        <v>4747.7</v>
      </c>
      <c r="W27" s="57">
        <v>761.3</v>
      </c>
    </row>
    <row r="28" spans="2:23" ht="12" customHeight="1" x14ac:dyDescent="0.15">
      <c r="B28" s="331" t="s">
        <v>11</v>
      </c>
      <c r="C28" s="287"/>
      <c r="D28" s="5">
        <v>13</v>
      </c>
      <c r="E28" s="5">
        <v>0</v>
      </c>
      <c r="F28" s="5">
        <v>1</v>
      </c>
      <c r="G28" s="5">
        <v>0</v>
      </c>
      <c r="H28" s="5">
        <v>2</v>
      </c>
      <c r="I28" s="5">
        <v>1</v>
      </c>
      <c r="J28" s="5">
        <v>1</v>
      </c>
      <c r="K28" s="5">
        <v>3</v>
      </c>
      <c r="L28" s="5">
        <v>1</v>
      </c>
      <c r="M28" s="5">
        <v>2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</v>
      </c>
      <c r="U28" s="49">
        <v>6475.8</v>
      </c>
      <c r="V28" s="57">
        <v>8209.6</v>
      </c>
      <c r="W28" s="57">
        <v>6458.1</v>
      </c>
    </row>
    <row r="29" spans="2:23" ht="12" customHeight="1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1</v>
      </c>
      <c r="I29" s="5">
        <v>1</v>
      </c>
      <c r="J29" s="5">
        <v>3</v>
      </c>
      <c r="K29" s="5">
        <v>1</v>
      </c>
      <c r="L29" s="5">
        <v>1</v>
      </c>
      <c r="M29" s="5">
        <v>3</v>
      </c>
      <c r="N29" s="5">
        <v>2</v>
      </c>
      <c r="O29" s="5">
        <v>1</v>
      </c>
      <c r="P29" s="5">
        <v>0</v>
      </c>
      <c r="Q29" s="5">
        <v>1</v>
      </c>
      <c r="R29" s="5">
        <v>0</v>
      </c>
      <c r="S29" s="5">
        <v>0</v>
      </c>
      <c r="T29" s="5">
        <v>1</v>
      </c>
      <c r="U29" s="49">
        <v>8285.4</v>
      </c>
      <c r="V29" s="57">
        <v>7976</v>
      </c>
      <c r="W29" s="57">
        <v>3046.8</v>
      </c>
    </row>
    <row r="30" spans="2:23" ht="12" customHeight="1" x14ac:dyDescent="0.15">
      <c r="B30" s="331" t="s">
        <v>13</v>
      </c>
      <c r="C30" s="287"/>
      <c r="D30" s="5">
        <v>31</v>
      </c>
      <c r="E30" s="5">
        <v>0</v>
      </c>
      <c r="F30" s="5">
        <v>1</v>
      </c>
      <c r="G30" s="5">
        <v>1</v>
      </c>
      <c r="H30" s="5">
        <v>5</v>
      </c>
      <c r="I30" s="5">
        <v>7</v>
      </c>
      <c r="J30" s="5">
        <v>7</v>
      </c>
      <c r="K30" s="5">
        <v>2</v>
      </c>
      <c r="L30" s="5">
        <v>4</v>
      </c>
      <c r="M30" s="5">
        <v>0</v>
      </c>
      <c r="N30" s="5">
        <v>1</v>
      </c>
      <c r="O30" s="5">
        <v>2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49">
        <v>5272.3</v>
      </c>
      <c r="V30" s="57">
        <v>5864.6</v>
      </c>
      <c r="W30" s="57">
        <v>2595.6</v>
      </c>
    </row>
    <row r="31" spans="2:23" ht="12" customHeight="1" x14ac:dyDescent="0.15">
      <c r="B31" s="331" t="s">
        <v>14</v>
      </c>
      <c r="C31" s="287"/>
      <c r="D31" s="5">
        <v>23</v>
      </c>
      <c r="E31" s="5">
        <v>0</v>
      </c>
      <c r="F31" s="5">
        <v>0</v>
      </c>
      <c r="G31" s="5">
        <v>0</v>
      </c>
      <c r="H31" s="5">
        <v>4</v>
      </c>
      <c r="I31" s="5">
        <v>0</v>
      </c>
      <c r="J31" s="5">
        <v>2</v>
      </c>
      <c r="K31" s="5">
        <v>5</v>
      </c>
      <c r="L31" s="5">
        <v>4</v>
      </c>
      <c r="M31" s="5">
        <v>3</v>
      </c>
      <c r="N31" s="5">
        <v>1</v>
      </c>
      <c r="O31" s="5">
        <v>0</v>
      </c>
      <c r="P31" s="5">
        <v>1</v>
      </c>
      <c r="Q31" s="5">
        <v>1</v>
      </c>
      <c r="R31" s="5">
        <v>0</v>
      </c>
      <c r="S31" s="5">
        <v>1</v>
      </c>
      <c r="T31" s="5">
        <v>1</v>
      </c>
      <c r="U31" s="49">
        <v>7170.1</v>
      </c>
      <c r="V31" s="57">
        <v>7735.9</v>
      </c>
      <c r="W31" s="57">
        <v>3157</v>
      </c>
    </row>
    <row r="32" spans="2:23" ht="12" customHeight="1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49">
        <v>5639.9</v>
      </c>
      <c r="V32" s="57">
        <v>5639.9</v>
      </c>
      <c r="W32" s="57">
        <v>1080.0999999999999</v>
      </c>
    </row>
    <row r="33" spans="2:23" ht="12" customHeight="1" x14ac:dyDescent="0.15">
      <c r="B33" s="331" t="s">
        <v>16</v>
      </c>
      <c r="C33" s="287"/>
      <c r="D33" s="5">
        <v>484</v>
      </c>
      <c r="E33" s="5">
        <v>3</v>
      </c>
      <c r="F33" s="5">
        <v>14</v>
      </c>
      <c r="G33" s="5">
        <v>30</v>
      </c>
      <c r="H33" s="5">
        <v>76</v>
      </c>
      <c r="I33" s="5">
        <v>106</v>
      </c>
      <c r="J33" s="5">
        <v>87</v>
      </c>
      <c r="K33" s="5">
        <v>52</v>
      </c>
      <c r="L33" s="5">
        <v>32</v>
      </c>
      <c r="M33" s="5">
        <v>30</v>
      </c>
      <c r="N33" s="5">
        <v>13</v>
      </c>
      <c r="O33" s="5">
        <v>6</v>
      </c>
      <c r="P33" s="5">
        <v>8</v>
      </c>
      <c r="Q33" s="5">
        <v>14</v>
      </c>
      <c r="R33" s="5">
        <v>1</v>
      </c>
      <c r="S33" s="5">
        <v>1</v>
      </c>
      <c r="T33" s="5">
        <v>11</v>
      </c>
      <c r="U33" s="49">
        <v>5187.3999999999996</v>
      </c>
      <c r="V33" s="57">
        <v>5905.8</v>
      </c>
      <c r="W33" s="57">
        <v>3335.5</v>
      </c>
    </row>
    <row r="34" spans="2:23" ht="12" customHeight="1" x14ac:dyDescent="0.15">
      <c r="B34" s="331" t="s">
        <v>17</v>
      </c>
      <c r="C34" s="287"/>
      <c r="D34" s="5">
        <v>343</v>
      </c>
      <c r="E34" s="5">
        <v>1</v>
      </c>
      <c r="F34" s="5">
        <v>7</v>
      </c>
      <c r="G34" s="5">
        <v>19</v>
      </c>
      <c r="H34" s="5">
        <v>62</v>
      </c>
      <c r="I34" s="5">
        <v>67</v>
      </c>
      <c r="J34" s="5">
        <v>50</v>
      </c>
      <c r="K34" s="5">
        <v>31</v>
      </c>
      <c r="L34" s="5">
        <v>25</v>
      </c>
      <c r="M34" s="5">
        <v>24</v>
      </c>
      <c r="N34" s="5">
        <v>18</v>
      </c>
      <c r="O34" s="5">
        <v>15</v>
      </c>
      <c r="P34" s="5">
        <v>6</v>
      </c>
      <c r="Q34" s="5">
        <v>2</v>
      </c>
      <c r="R34" s="5">
        <v>3</v>
      </c>
      <c r="S34" s="5">
        <v>1</v>
      </c>
      <c r="T34" s="5">
        <v>12</v>
      </c>
      <c r="U34" s="49">
        <v>5364.1</v>
      </c>
      <c r="V34" s="57">
        <v>6456.1</v>
      </c>
      <c r="W34" s="57">
        <v>4660.1000000000004</v>
      </c>
    </row>
    <row r="35" spans="2:23" ht="12" customHeight="1" x14ac:dyDescent="0.15">
      <c r="B35" s="331" t="s">
        <v>18</v>
      </c>
      <c r="C35" s="287"/>
      <c r="D35" s="5">
        <v>2259</v>
      </c>
      <c r="E35" s="5">
        <v>12</v>
      </c>
      <c r="F35" s="5">
        <v>26</v>
      </c>
      <c r="G35" s="5">
        <v>85</v>
      </c>
      <c r="H35" s="5">
        <v>220</v>
      </c>
      <c r="I35" s="5">
        <v>402</v>
      </c>
      <c r="J35" s="5">
        <v>315</v>
      </c>
      <c r="K35" s="5">
        <v>289</v>
      </c>
      <c r="L35" s="5">
        <v>243</v>
      </c>
      <c r="M35" s="5">
        <v>172</v>
      </c>
      <c r="N35" s="5">
        <v>113</v>
      </c>
      <c r="O35" s="5">
        <v>87</v>
      </c>
      <c r="P35" s="5">
        <v>49</v>
      </c>
      <c r="Q35" s="5">
        <v>53</v>
      </c>
      <c r="R35" s="5">
        <v>40</v>
      </c>
      <c r="S35" s="5">
        <v>19</v>
      </c>
      <c r="T35" s="5">
        <v>134</v>
      </c>
      <c r="U35" s="49">
        <v>6220.7</v>
      </c>
      <c r="V35" s="57">
        <v>7490.3</v>
      </c>
      <c r="W35" s="57">
        <v>5440</v>
      </c>
    </row>
    <row r="36" spans="2:23" ht="12" customHeight="1" x14ac:dyDescent="0.15">
      <c r="B36" s="331" t="s">
        <v>19</v>
      </c>
      <c r="C36" s="287"/>
      <c r="D36" s="5">
        <v>1106</v>
      </c>
      <c r="E36" s="5">
        <v>9</v>
      </c>
      <c r="F36" s="5">
        <v>22</v>
      </c>
      <c r="G36" s="5">
        <v>51</v>
      </c>
      <c r="H36" s="5">
        <v>134</v>
      </c>
      <c r="I36" s="5">
        <v>211</v>
      </c>
      <c r="J36" s="5">
        <v>195</v>
      </c>
      <c r="K36" s="5">
        <v>125</v>
      </c>
      <c r="L36" s="5">
        <v>109</v>
      </c>
      <c r="M36" s="5">
        <v>62</v>
      </c>
      <c r="N36" s="5">
        <v>51</v>
      </c>
      <c r="O36" s="5">
        <v>28</v>
      </c>
      <c r="P36" s="5">
        <v>20</v>
      </c>
      <c r="Q36" s="5">
        <v>23</v>
      </c>
      <c r="R36" s="5">
        <v>10</v>
      </c>
      <c r="S36" s="5">
        <v>9</v>
      </c>
      <c r="T36" s="5">
        <v>47</v>
      </c>
      <c r="U36" s="49">
        <v>5582.9</v>
      </c>
      <c r="V36" s="57">
        <v>6738.6</v>
      </c>
      <c r="W36" s="57">
        <v>4946.8999999999996</v>
      </c>
    </row>
    <row r="37" spans="2:23" ht="12" customHeight="1" x14ac:dyDescent="0.15">
      <c r="B37" s="331" t="s">
        <v>20</v>
      </c>
      <c r="C37" s="287"/>
      <c r="D37" s="5">
        <v>14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3</v>
      </c>
      <c r="K37" s="5">
        <v>1</v>
      </c>
      <c r="L37" s="5">
        <v>1</v>
      </c>
      <c r="M37" s="5">
        <v>3</v>
      </c>
      <c r="N37" s="5">
        <v>0</v>
      </c>
      <c r="O37" s="5">
        <v>0</v>
      </c>
      <c r="P37" s="5">
        <v>2</v>
      </c>
      <c r="Q37" s="5">
        <v>1</v>
      </c>
      <c r="R37" s="5">
        <v>1</v>
      </c>
      <c r="S37" s="5">
        <v>1</v>
      </c>
      <c r="T37" s="5">
        <v>0</v>
      </c>
      <c r="U37" s="49">
        <v>8512.5</v>
      </c>
      <c r="V37" s="57">
        <v>8686.2999999999993</v>
      </c>
      <c r="W37" s="57">
        <v>3561.2</v>
      </c>
    </row>
    <row r="38" spans="2:23" ht="12" customHeight="1" x14ac:dyDescent="0.15">
      <c r="B38" s="331" t="s">
        <v>21</v>
      </c>
      <c r="C38" s="287"/>
      <c r="D38" s="5">
        <v>34</v>
      </c>
      <c r="E38" s="5">
        <v>1</v>
      </c>
      <c r="F38" s="5">
        <v>0</v>
      </c>
      <c r="G38" s="5">
        <v>2</v>
      </c>
      <c r="H38" s="5">
        <v>3</v>
      </c>
      <c r="I38" s="5">
        <v>8</v>
      </c>
      <c r="J38" s="5">
        <v>5</v>
      </c>
      <c r="K38" s="5">
        <v>4</v>
      </c>
      <c r="L38" s="5">
        <v>3</v>
      </c>
      <c r="M38" s="5">
        <v>1</v>
      </c>
      <c r="N38" s="5">
        <v>1</v>
      </c>
      <c r="O38" s="5">
        <v>2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49">
        <v>5405.3</v>
      </c>
      <c r="V38" s="57">
        <v>6541.1</v>
      </c>
      <c r="W38" s="57">
        <v>3724.8</v>
      </c>
    </row>
    <row r="39" spans="2:23" ht="12" customHeight="1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0</v>
      </c>
      <c r="L39" s="5">
        <v>1</v>
      </c>
      <c r="M39" s="5">
        <v>0</v>
      </c>
      <c r="N39" s="5">
        <v>1</v>
      </c>
      <c r="O39" s="5">
        <v>1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  <c r="U39" s="49">
        <v>9635.1</v>
      </c>
      <c r="V39" s="57">
        <v>8775.7000000000007</v>
      </c>
      <c r="W39" s="57">
        <v>2333.3000000000002</v>
      </c>
    </row>
    <row r="40" spans="2:23" ht="12" customHeight="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51" t="s">
        <v>289</v>
      </c>
      <c r="V40" s="58" t="s">
        <v>289</v>
      </c>
      <c r="W40" s="58" t="s">
        <v>289</v>
      </c>
    </row>
    <row r="41" spans="2:23" ht="12" customHeight="1" x14ac:dyDescent="0.15">
      <c r="B41" s="331" t="s">
        <v>24</v>
      </c>
      <c r="C41" s="287"/>
      <c r="D41" s="5">
        <v>11</v>
      </c>
      <c r="E41" s="5">
        <v>0</v>
      </c>
      <c r="F41" s="5">
        <v>0</v>
      </c>
      <c r="G41" s="5">
        <v>1</v>
      </c>
      <c r="H41" s="5">
        <v>2</v>
      </c>
      <c r="I41" s="5">
        <v>1</v>
      </c>
      <c r="J41" s="5">
        <v>2</v>
      </c>
      <c r="K41" s="5">
        <v>1</v>
      </c>
      <c r="L41" s="5">
        <v>0</v>
      </c>
      <c r="M41" s="5">
        <v>1</v>
      </c>
      <c r="N41" s="5">
        <v>0</v>
      </c>
      <c r="O41" s="5">
        <v>0</v>
      </c>
      <c r="P41" s="5">
        <v>1</v>
      </c>
      <c r="Q41" s="5">
        <v>1</v>
      </c>
      <c r="R41" s="5">
        <v>1</v>
      </c>
      <c r="S41" s="5">
        <v>0</v>
      </c>
      <c r="T41" s="5">
        <v>0</v>
      </c>
      <c r="U41" s="43">
        <v>5908.8</v>
      </c>
      <c r="V41" s="7">
        <v>7001.6</v>
      </c>
      <c r="W41" s="7">
        <v>3714.2</v>
      </c>
    </row>
    <row r="42" spans="2:23" ht="12" customHeight="1" x14ac:dyDescent="0.15">
      <c r="B42" s="331" t="s">
        <v>25</v>
      </c>
      <c r="C42" s="287"/>
      <c r="D42" s="5">
        <v>29</v>
      </c>
      <c r="E42" s="5">
        <v>0</v>
      </c>
      <c r="F42" s="5">
        <v>1</v>
      </c>
      <c r="G42" s="5">
        <v>1</v>
      </c>
      <c r="H42" s="5">
        <v>2</v>
      </c>
      <c r="I42" s="5">
        <v>4</v>
      </c>
      <c r="J42" s="5">
        <v>7</v>
      </c>
      <c r="K42" s="5">
        <v>2</v>
      </c>
      <c r="L42" s="5">
        <v>3</v>
      </c>
      <c r="M42" s="5">
        <v>4</v>
      </c>
      <c r="N42" s="5">
        <v>2</v>
      </c>
      <c r="O42" s="5">
        <v>1</v>
      </c>
      <c r="P42" s="5">
        <v>0</v>
      </c>
      <c r="Q42" s="5">
        <v>0</v>
      </c>
      <c r="R42" s="5">
        <v>0</v>
      </c>
      <c r="S42" s="5">
        <v>1</v>
      </c>
      <c r="T42" s="5">
        <v>1</v>
      </c>
      <c r="U42" s="43">
        <v>5995</v>
      </c>
      <c r="V42" s="7">
        <v>7486.7</v>
      </c>
      <c r="W42" s="7">
        <v>5860.5</v>
      </c>
    </row>
    <row r="43" spans="2:23" ht="12" customHeight="1" x14ac:dyDescent="0.15">
      <c r="B43" s="331" t="s">
        <v>26</v>
      </c>
      <c r="C43" s="287"/>
      <c r="D43" s="5">
        <v>11</v>
      </c>
      <c r="E43" s="5">
        <v>0</v>
      </c>
      <c r="F43" s="5">
        <v>0</v>
      </c>
      <c r="G43" s="5">
        <v>2</v>
      </c>
      <c r="H43" s="5">
        <v>1</v>
      </c>
      <c r="I43" s="5">
        <v>1</v>
      </c>
      <c r="J43" s="5">
        <v>0</v>
      </c>
      <c r="K43" s="5">
        <v>0</v>
      </c>
      <c r="L43" s="5">
        <v>1</v>
      </c>
      <c r="M43" s="5">
        <v>0</v>
      </c>
      <c r="N43" s="5">
        <v>2</v>
      </c>
      <c r="O43" s="5">
        <v>1</v>
      </c>
      <c r="P43" s="5">
        <v>0</v>
      </c>
      <c r="Q43" s="5">
        <v>1</v>
      </c>
      <c r="R43" s="5">
        <v>0</v>
      </c>
      <c r="S43" s="5">
        <v>0</v>
      </c>
      <c r="T43" s="5">
        <v>2</v>
      </c>
      <c r="U43" s="43">
        <v>9044.2999999999993</v>
      </c>
      <c r="V43" s="7">
        <v>10985.6</v>
      </c>
      <c r="W43" s="7">
        <v>10986</v>
      </c>
    </row>
    <row r="44" spans="2:23" ht="12" customHeight="1" x14ac:dyDescent="0.15">
      <c r="B44" s="331" t="s">
        <v>27</v>
      </c>
      <c r="C44" s="287"/>
      <c r="D44" s="5">
        <v>42</v>
      </c>
      <c r="E44" s="5">
        <v>2</v>
      </c>
      <c r="F44" s="5">
        <v>3</v>
      </c>
      <c r="G44" s="5">
        <v>6</v>
      </c>
      <c r="H44" s="5">
        <v>9</v>
      </c>
      <c r="I44" s="5">
        <v>7</v>
      </c>
      <c r="J44" s="5">
        <v>4</v>
      </c>
      <c r="K44" s="5">
        <v>2</v>
      </c>
      <c r="L44" s="5">
        <v>2</v>
      </c>
      <c r="M44" s="5">
        <v>3</v>
      </c>
      <c r="N44" s="5">
        <v>2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43">
        <v>4145.8999999999996</v>
      </c>
      <c r="V44" s="7">
        <v>4983.8999999999996</v>
      </c>
      <c r="W44" s="7">
        <v>3844.3</v>
      </c>
    </row>
    <row r="45" spans="2:23" ht="12" customHeight="1" x14ac:dyDescent="0.15">
      <c r="B45" s="331" t="s">
        <v>28</v>
      </c>
      <c r="C45" s="287"/>
      <c r="D45" s="5">
        <v>242</v>
      </c>
      <c r="E45" s="5">
        <v>5</v>
      </c>
      <c r="F45" s="5">
        <v>9</v>
      </c>
      <c r="G45" s="5">
        <v>10</v>
      </c>
      <c r="H45" s="5">
        <v>34</v>
      </c>
      <c r="I45" s="5">
        <v>46</v>
      </c>
      <c r="J45" s="5">
        <v>32</v>
      </c>
      <c r="K45" s="5">
        <v>25</v>
      </c>
      <c r="L45" s="5">
        <v>18</v>
      </c>
      <c r="M45" s="5">
        <v>20</v>
      </c>
      <c r="N45" s="5">
        <v>7</v>
      </c>
      <c r="O45" s="5">
        <v>4</v>
      </c>
      <c r="P45" s="5">
        <v>6</v>
      </c>
      <c r="Q45" s="5">
        <v>10</v>
      </c>
      <c r="R45" s="5">
        <v>1</v>
      </c>
      <c r="S45" s="5">
        <v>1</v>
      </c>
      <c r="T45" s="5">
        <v>14</v>
      </c>
      <c r="U45" s="43">
        <v>5479.3</v>
      </c>
      <c r="V45" s="7">
        <v>6748.9</v>
      </c>
      <c r="W45" s="7">
        <v>5058.6000000000004</v>
      </c>
    </row>
    <row r="46" spans="2:23" ht="12" customHeight="1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0</v>
      </c>
      <c r="H46" s="5">
        <v>2</v>
      </c>
      <c r="I46" s="5">
        <v>1</v>
      </c>
      <c r="J46" s="5">
        <v>0</v>
      </c>
      <c r="K46" s="5">
        <v>0</v>
      </c>
      <c r="L46" s="5">
        <v>1</v>
      </c>
      <c r="M46" s="5">
        <v>1</v>
      </c>
      <c r="N46" s="5">
        <v>3</v>
      </c>
      <c r="O46" s="5">
        <v>2</v>
      </c>
      <c r="P46" s="5">
        <v>0</v>
      </c>
      <c r="Q46" s="5">
        <v>0</v>
      </c>
      <c r="R46" s="5">
        <v>2</v>
      </c>
      <c r="S46" s="5">
        <v>1</v>
      </c>
      <c r="T46" s="5">
        <v>6</v>
      </c>
      <c r="U46" s="43">
        <v>10689</v>
      </c>
      <c r="V46" s="7">
        <v>12075.4</v>
      </c>
      <c r="W46" s="7">
        <v>5270.3</v>
      </c>
    </row>
    <row r="47" spans="2:23" ht="12" customHeight="1" x14ac:dyDescent="0.15">
      <c r="B47" s="331" t="s">
        <v>30</v>
      </c>
      <c r="C47" s="287"/>
      <c r="D47" s="5">
        <v>127</v>
      </c>
      <c r="E47" s="5">
        <v>2</v>
      </c>
      <c r="F47" s="5">
        <v>8</v>
      </c>
      <c r="G47" s="5">
        <v>11</v>
      </c>
      <c r="H47" s="5">
        <v>23</v>
      </c>
      <c r="I47" s="5">
        <v>12</v>
      </c>
      <c r="J47" s="5">
        <v>16</v>
      </c>
      <c r="K47" s="5">
        <v>15</v>
      </c>
      <c r="L47" s="5">
        <v>11</v>
      </c>
      <c r="M47" s="5">
        <v>9</v>
      </c>
      <c r="N47" s="5">
        <v>4</v>
      </c>
      <c r="O47" s="5">
        <v>3</v>
      </c>
      <c r="P47" s="5">
        <v>3</v>
      </c>
      <c r="Q47" s="5">
        <v>1</v>
      </c>
      <c r="R47" s="5">
        <v>2</v>
      </c>
      <c r="S47" s="5">
        <v>1</v>
      </c>
      <c r="T47" s="5">
        <v>6</v>
      </c>
      <c r="U47" s="43">
        <v>5436</v>
      </c>
      <c r="V47" s="7">
        <v>6238.2</v>
      </c>
      <c r="W47" s="7">
        <v>3966</v>
      </c>
    </row>
    <row r="48" spans="2:23" ht="12" customHeight="1" x14ac:dyDescent="0.15">
      <c r="B48" s="331" t="s">
        <v>31</v>
      </c>
      <c r="C48" s="287"/>
      <c r="D48" s="5">
        <v>109</v>
      </c>
      <c r="E48" s="5">
        <v>0</v>
      </c>
      <c r="F48" s="5">
        <v>8</v>
      </c>
      <c r="G48" s="5">
        <v>11</v>
      </c>
      <c r="H48" s="5">
        <v>27</v>
      </c>
      <c r="I48" s="5">
        <v>15</v>
      </c>
      <c r="J48" s="5">
        <v>8</v>
      </c>
      <c r="K48" s="5">
        <v>8</v>
      </c>
      <c r="L48" s="5">
        <v>12</v>
      </c>
      <c r="M48" s="5">
        <v>2</v>
      </c>
      <c r="N48" s="5">
        <v>3</v>
      </c>
      <c r="O48" s="5">
        <v>0</v>
      </c>
      <c r="P48" s="5">
        <v>3</v>
      </c>
      <c r="Q48" s="5">
        <v>3</v>
      </c>
      <c r="R48" s="5">
        <v>2</v>
      </c>
      <c r="S48" s="5">
        <v>0</v>
      </c>
      <c r="T48" s="5">
        <v>7</v>
      </c>
      <c r="U48" s="43">
        <v>4602.3</v>
      </c>
      <c r="V48" s="7">
        <v>6044.3</v>
      </c>
      <c r="W48" s="7">
        <v>4379.3999999999996</v>
      </c>
    </row>
    <row r="49" spans="2:23" ht="12" customHeight="1" x14ac:dyDescent="0.15">
      <c r="B49" s="331" t="s">
        <v>32</v>
      </c>
      <c r="C49" s="287"/>
      <c r="D49" s="5">
        <v>1316</v>
      </c>
      <c r="E49" s="5">
        <v>14</v>
      </c>
      <c r="F49" s="5">
        <v>49</v>
      </c>
      <c r="G49" s="5">
        <v>93</v>
      </c>
      <c r="H49" s="5">
        <v>248</v>
      </c>
      <c r="I49" s="5">
        <v>263</v>
      </c>
      <c r="J49" s="5">
        <v>165</v>
      </c>
      <c r="K49" s="5">
        <v>127</v>
      </c>
      <c r="L49" s="5">
        <v>69</v>
      </c>
      <c r="M49" s="5">
        <v>63</v>
      </c>
      <c r="N49" s="5">
        <v>36</v>
      </c>
      <c r="O49" s="5">
        <v>34</v>
      </c>
      <c r="P49" s="5">
        <v>28</v>
      </c>
      <c r="Q49" s="5">
        <v>28</v>
      </c>
      <c r="R49" s="5">
        <v>19</v>
      </c>
      <c r="S49" s="5">
        <v>14</v>
      </c>
      <c r="T49" s="5">
        <v>66</v>
      </c>
      <c r="U49" s="43">
        <v>4944.5</v>
      </c>
      <c r="V49" s="7">
        <v>6434.6</v>
      </c>
      <c r="W49" s="7">
        <v>5262</v>
      </c>
    </row>
    <row r="50" spans="2:23" ht="12" customHeight="1" x14ac:dyDescent="0.15">
      <c r="B50" s="331" t="s">
        <v>33</v>
      </c>
      <c r="C50" s="287"/>
      <c r="D50" s="5">
        <v>397</v>
      </c>
      <c r="E50" s="5">
        <v>3</v>
      </c>
      <c r="F50" s="5">
        <v>16</v>
      </c>
      <c r="G50" s="5">
        <v>43</v>
      </c>
      <c r="H50" s="5">
        <v>73</v>
      </c>
      <c r="I50" s="5">
        <v>71</v>
      </c>
      <c r="J50" s="5">
        <v>59</v>
      </c>
      <c r="K50" s="5">
        <v>35</v>
      </c>
      <c r="L50" s="5">
        <v>23</v>
      </c>
      <c r="M50" s="5">
        <v>23</v>
      </c>
      <c r="N50" s="5">
        <v>7</v>
      </c>
      <c r="O50" s="5">
        <v>11</v>
      </c>
      <c r="P50" s="5">
        <v>6</v>
      </c>
      <c r="Q50" s="5">
        <v>7</v>
      </c>
      <c r="R50" s="5">
        <v>2</v>
      </c>
      <c r="S50" s="5">
        <v>1</v>
      </c>
      <c r="T50" s="5">
        <v>17</v>
      </c>
      <c r="U50" s="43">
        <v>4912.5</v>
      </c>
      <c r="V50" s="7">
        <v>5889.4</v>
      </c>
      <c r="W50" s="7">
        <v>3914.5</v>
      </c>
    </row>
    <row r="51" spans="2:23" ht="12" customHeight="1" x14ac:dyDescent="0.15">
      <c r="B51" s="331" t="s">
        <v>34</v>
      </c>
      <c r="C51" s="287"/>
      <c r="D51" s="5">
        <v>24</v>
      </c>
      <c r="E51" s="5">
        <v>0</v>
      </c>
      <c r="F51" s="5">
        <v>0</v>
      </c>
      <c r="G51" s="5">
        <v>6</v>
      </c>
      <c r="H51" s="5">
        <v>8</v>
      </c>
      <c r="I51" s="5">
        <v>5</v>
      </c>
      <c r="J51" s="5">
        <v>1</v>
      </c>
      <c r="K51" s="5">
        <v>2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1</v>
      </c>
      <c r="U51" s="43">
        <v>3917.6</v>
      </c>
      <c r="V51" s="7">
        <v>4555.5</v>
      </c>
      <c r="W51" s="7">
        <v>2891.4</v>
      </c>
    </row>
    <row r="52" spans="2:23" ht="12" customHeight="1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2</v>
      </c>
      <c r="L52" s="5">
        <v>1</v>
      </c>
      <c r="M52" s="5">
        <v>2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43">
        <v>7948.2</v>
      </c>
      <c r="V52" s="7">
        <v>7686.3</v>
      </c>
      <c r="W52" s="7">
        <v>1151.5999999999999</v>
      </c>
    </row>
    <row r="53" spans="2:23" ht="12" customHeight="1" x14ac:dyDescent="0.15">
      <c r="B53" s="331" t="s">
        <v>36</v>
      </c>
      <c r="C53" s="287"/>
      <c r="D53" s="5">
        <v>5</v>
      </c>
      <c r="E53" s="5">
        <v>0</v>
      </c>
      <c r="F53" s="5">
        <v>1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43">
        <v>3911.1</v>
      </c>
      <c r="V53" s="7">
        <v>6821.8</v>
      </c>
      <c r="W53" s="7">
        <v>5933.4</v>
      </c>
    </row>
    <row r="54" spans="2:23" ht="12" customHeight="1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1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43">
        <v>3588.6</v>
      </c>
      <c r="V54" s="7">
        <v>3588.6</v>
      </c>
      <c r="W54" s="7">
        <v>412</v>
      </c>
    </row>
    <row r="55" spans="2:23" ht="12" customHeight="1" x14ac:dyDescent="0.15">
      <c r="B55" s="331" t="s">
        <v>38</v>
      </c>
      <c r="C55" s="287"/>
      <c r="D55" s="5">
        <v>53</v>
      </c>
      <c r="E55" s="5">
        <v>0</v>
      </c>
      <c r="F55" s="5">
        <v>1</v>
      </c>
      <c r="G55" s="5">
        <v>4</v>
      </c>
      <c r="H55" s="5">
        <v>10</v>
      </c>
      <c r="I55" s="5">
        <v>11</v>
      </c>
      <c r="J55" s="5">
        <v>2</v>
      </c>
      <c r="K55" s="5">
        <v>3</v>
      </c>
      <c r="L55" s="5">
        <v>4</v>
      </c>
      <c r="M55" s="5">
        <v>4</v>
      </c>
      <c r="N55" s="5">
        <v>4</v>
      </c>
      <c r="O55" s="5">
        <v>2</v>
      </c>
      <c r="P55" s="5">
        <v>2</v>
      </c>
      <c r="Q55" s="5">
        <v>2</v>
      </c>
      <c r="R55" s="5">
        <v>1</v>
      </c>
      <c r="S55" s="5">
        <v>0</v>
      </c>
      <c r="T55" s="5">
        <v>3</v>
      </c>
      <c r="U55" s="43">
        <v>5330.1</v>
      </c>
      <c r="V55" s="7">
        <v>8445.1</v>
      </c>
      <c r="W55" s="7">
        <v>11557.1</v>
      </c>
    </row>
    <row r="56" spans="2:23" ht="12" customHeight="1" x14ac:dyDescent="0.15">
      <c r="B56" s="331" t="s">
        <v>39</v>
      </c>
      <c r="C56" s="287"/>
      <c r="D56" s="5">
        <v>101</v>
      </c>
      <c r="E56" s="5">
        <v>1</v>
      </c>
      <c r="F56" s="5">
        <v>1</v>
      </c>
      <c r="G56" s="5">
        <v>4</v>
      </c>
      <c r="H56" s="5">
        <v>5</v>
      </c>
      <c r="I56" s="5">
        <v>26</v>
      </c>
      <c r="J56" s="5">
        <v>18</v>
      </c>
      <c r="K56" s="5">
        <v>14</v>
      </c>
      <c r="L56" s="5">
        <v>7</v>
      </c>
      <c r="M56" s="5">
        <v>5</v>
      </c>
      <c r="N56" s="5">
        <v>5</v>
      </c>
      <c r="O56" s="5">
        <v>5</v>
      </c>
      <c r="P56" s="5">
        <v>2</v>
      </c>
      <c r="Q56" s="5">
        <v>1</v>
      </c>
      <c r="R56" s="5">
        <v>2</v>
      </c>
      <c r="S56" s="5">
        <v>1</v>
      </c>
      <c r="T56" s="5">
        <v>4</v>
      </c>
      <c r="U56" s="43">
        <v>5545.8</v>
      </c>
      <c r="V56" s="7">
        <v>6695.4</v>
      </c>
      <c r="W56" s="7">
        <v>3453.8</v>
      </c>
    </row>
    <row r="57" spans="2:23" ht="12" customHeight="1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3</v>
      </c>
      <c r="H57" s="5">
        <v>7</v>
      </c>
      <c r="I57" s="5">
        <v>7</v>
      </c>
      <c r="J57" s="5">
        <v>10</v>
      </c>
      <c r="K57" s="5">
        <v>5</v>
      </c>
      <c r="L57" s="5">
        <v>7</v>
      </c>
      <c r="M57" s="5">
        <v>1</v>
      </c>
      <c r="N57" s="5">
        <v>1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43">
        <v>5673</v>
      </c>
      <c r="V57" s="7">
        <v>5414.5</v>
      </c>
      <c r="W57" s="7">
        <v>1687.1</v>
      </c>
    </row>
    <row r="58" spans="2:23" ht="12" customHeight="1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</v>
      </c>
      <c r="U58" s="43">
        <v>31408.400000000001</v>
      </c>
      <c r="V58" s="7">
        <v>31408.400000000001</v>
      </c>
      <c r="W58" s="7">
        <v>0</v>
      </c>
    </row>
    <row r="59" spans="2:23" ht="12" customHeight="1" x14ac:dyDescent="0.15">
      <c r="B59" s="331" t="s">
        <v>42</v>
      </c>
      <c r="C59" s="287"/>
      <c r="D59" s="5">
        <v>25</v>
      </c>
      <c r="E59" s="5">
        <v>0</v>
      </c>
      <c r="F59" s="5">
        <v>1</v>
      </c>
      <c r="G59" s="5">
        <v>0</v>
      </c>
      <c r="H59" s="5">
        <v>3</v>
      </c>
      <c r="I59" s="5">
        <v>5</v>
      </c>
      <c r="J59" s="5">
        <v>4</v>
      </c>
      <c r="K59" s="5">
        <v>2</v>
      </c>
      <c r="L59" s="5">
        <v>3</v>
      </c>
      <c r="M59" s="5">
        <v>3</v>
      </c>
      <c r="N59" s="5">
        <v>1</v>
      </c>
      <c r="O59" s="5">
        <v>2</v>
      </c>
      <c r="P59" s="5">
        <v>1</v>
      </c>
      <c r="Q59" s="5">
        <v>0</v>
      </c>
      <c r="R59" s="5">
        <v>0</v>
      </c>
      <c r="S59" s="5">
        <v>0</v>
      </c>
      <c r="T59" s="5">
        <v>0</v>
      </c>
      <c r="U59" s="43">
        <v>5812.3</v>
      </c>
      <c r="V59" s="7">
        <v>6324.4</v>
      </c>
      <c r="W59" s="7">
        <v>2458.8000000000002</v>
      </c>
    </row>
    <row r="60" spans="2:23" ht="12" customHeight="1" x14ac:dyDescent="0.15">
      <c r="B60" s="331" t="s">
        <v>43</v>
      </c>
      <c r="C60" s="287"/>
      <c r="D60" s="5">
        <v>37</v>
      </c>
      <c r="E60" s="5">
        <v>0</v>
      </c>
      <c r="F60" s="5">
        <v>4</v>
      </c>
      <c r="G60" s="5">
        <v>3</v>
      </c>
      <c r="H60" s="5">
        <v>2</v>
      </c>
      <c r="I60" s="5">
        <v>4</v>
      </c>
      <c r="J60" s="5">
        <v>4</v>
      </c>
      <c r="K60" s="5">
        <v>3</v>
      </c>
      <c r="L60" s="5">
        <v>3</v>
      </c>
      <c r="M60" s="5">
        <v>2</v>
      </c>
      <c r="N60" s="5">
        <v>2</v>
      </c>
      <c r="O60" s="5">
        <v>0</v>
      </c>
      <c r="P60" s="5">
        <v>1</v>
      </c>
      <c r="Q60" s="5">
        <v>2</v>
      </c>
      <c r="R60" s="5">
        <v>1</v>
      </c>
      <c r="S60" s="5">
        <v>1</v>
      </c>
      <c r="T60" s="5">
        <v>5</v>
      </c>
      <c r="U60" s="43">
        <v>6101.2</v>
      </c>
      <c r="V60" s="7">
        <v>8627.7999999999993</v>
      </c>
      <c r="W60" s="7">
        <v>6921.8</v>
      </c>
    </row>
    <row r="61" spans="2:23" ht="12" customHeight="1" x14ac:dyDescent="0.15">
      <c r="B61" s="331" t="s">
        <v>44</v>
      </c>
      <c r="C61" s="287"/>
      <c r="D61" s="5">
        <v>30</v>
      </c>
      <c r="E61" s="5">
        <v>0</v>
      </c>
      <c r="F61" s="5">
        <v>2</v>
      </c>
      <c r="G61" s="5">
        <v>0</v>
      </c>
      <c r="H61" s="5">
        <v>3</v>
      </c>
      <c r="I61" s="5">
        <v>6</v>
      </c>
      <c r="J61" s="5">
        <v>3</v>
      </c>
      <c r="K61" s="5">
        <v>9</v>
      </c>
      <c r="L61" s="5">
        <v>1</v>
      </c>
      <c r="M61" s="5">
        <v>1</v>
      </c>
      <c r="N61" s="5">
        <v>0</v>
      </c>
      <c r="O61" s="5">
        <v>2</v>
      </c>
      <c r="P61" s="5">
        <v>0</v>
      </c>
      <c r="Q61" s="5">
        <v>0</v>
      </c>
      <c r="R61" s="5">
        <v>1</v>
      </c>
      <c r="S61" s="5">
        <v>0</v>
      </c>
      <c r="T61" s="5">
        <v>2</v>
      </c>
      <c r="U61" s="43">
        <v>6044.1</v>
      </c>
      <c r="V61" s="7">
        <v>6832.3</v>
      </c>
      <c r="W61" s="7">
        <v>3980.8</v>
      </c>
    </row>
    <row r="62" spans="2:23" ht="12" customHeight="1" x14ac:dyDescent="0.15">
      <c r="B62" s="331" t="s">
        <v>45</v>
      </c>
      <c r="C62" s="287"/>
      <c r="D62" s="5">
        <v>469</v>
      </c>
      <c r="E62" s="5">
        <v>1</v>
      </c>
      <c r="F62" s="5">
        <v>12</v>
      </c>
      <c r="G62" s="5">
        <v>51</v>
      </c>
      <c r="H62" s="5">
        <v>89</v>
      </c>
      <c r="I62" s="5">
        <v>93</v>
      </c>
      <c r="J62" s="5">
        <v>45</v>
      </c>
      <c r="K62" s="5">
        <v>39</v>
      </c>
      <c r="L62" s="5">
        <v>24</v>
      </c>
      <c r="M62" s="5">
        <v>21</v>
      </c>
      <c r="N62" s="5">
        <v>14</v>
      </c>
      <c r="O62" s="5">
        <v>15</v>
      </c>
      <c r="P62" s="5">
        <v>11</v>
      </c>
      <c r="Q62" s="5">
        <v>9</v>
      </c>
      <c r="R62" s="5">
        <v>9</v>
      </c>
      <c r="S62" s="5">
        <v>6</v>
      </c>
      <c r="T62" s="5">
        <v>30</v>
      </c>
      <c r="U62" s="43">
        <v>4871.6000000000004</v>
      </c>
      <c r="V62" s="7">
        <v>6577.4</v>
      </c>
      <c r="W62" s="7">
        <v>4769.6000000000004</v>
      </c>
    </row>
    <row r="63" spans="2:23" ht="12" customHeight="1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3</v>
      </c>
      <c r="H63" s="5">
        <v>5</v>
      </c>
      <c r="I63" s="5">
        <v>5</v>
      </c>
      <c r="J63" s="5">
        <v>1</v>
      </c>
      <c r="K63" s="5">
        <v>1</v>
      </c>
      <c r="L63" s="5">
        <v>2</v>
      </c>
      <c r="M63" s="5">
        <v>0</v>
      </c>
      <c r="N63" s="5">
        <v>0</v>
      </c>
      <c r="O63" s="5">
        <v>0</v>
      </c>
      <c r="P63" s="5">
        <v>2</v>
      </c>
      <c r="Q63" s="5">
        <v>1</v>
      </c>
      <c r="R63" s="5">
        <v>0</v>
      </c>
      <c r="S63" s="5">
        <v>1</v>
      </c>
      <c r="T63" s="5">
        <v>0</v>
      </c>
      <c r="U63" s="43">
        <v>4311.2</v>
      </c>
      <c r="V63" s="7">
        <v>5934.7</v>
      </c>
      <c r="W63" s="7">
        <v>3525.1</v>
      </c>
    </row>
    <row r="64" spans="2:23" ht="12" customHeight="1" x14ac:dyDescent="0.15">
      <c r="B64" s="331" t="s">
        <v>47</v>
      </c>
      <c r="C64" s="287"/>
      <c r="D64" s="5">
        <v>34</v>
      </c>
      <c r="E64" s="5">
        <v>1</v>
      </c>
      <c r="F64" s="5">
        <v>0</v>
      </c>
      <c r="G64" s="5">
        <v>3</v>
      </c>
      <c r="H64" s="5">
        <v>4</v>
      </c>
      <c r="I64" s="5">
        <v>7</v>
      </c>
      <c r="J64" s="5">
        <v>4</v>
      </c>
      <c r="K64" s="5">
        <v>8</v>
      </c>
      <c r="L64" s="5">
        <v>4</v>
      </c>
      <c r="M64" s="5">
        <v>2</v>
      </c>
      <c r="N64" s="5">
        <v>1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43">
        <v>5393.4</v>
      </c>
      <c r="V64" s="7">
        <v>5402.6</v>
      </c>
      <c r="W64" s="7">
        <v>1892.5</v>
      </c>
    </row>
    <row r="65" spans="2:23" ht="12" customHeight="1" x14ac:dyDescent="0.15">
      <c r="B65" s="331" t="s">
        <v>48</v>
      </c>
      <c r="C65" s="287"/>
      <c r="D65" s="5">
        <v>65</v>
      </c>
      <c r="E65" s="5">
        <v>1</v>
      </c>
      <c r="F65" s="5">
        <v>3</v>
      </c>
      <c r="G65" s="5">
        <v>9</v>
      </c>
      <c r="H65" s="5">
        <v>9</v>
      </c>
      <c r="I65" s="5">
        <v>10</v>
      </c>
      <c r="J65" s="5">
        <v>7</v>
      </c>
      <c r="K65" s="5">
        <v>12</v>
      </c>
      <c r="L65" s="5">
        <v>4</v>
      </c>
      <c r="M65" s="5">
        <v>6</v>
      </c>
      <c r="N65" s="5">
        <v>1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3</v>
      </c>
      <c r="U65" s="43">
        <v>5199.1000000000004</v>
      </c>
      <c r="V65" s="7">
        <v>5837.5</v>
      </c>
      <c r="W65" s="7">
        <v>4406.3</v>
      </c>
    </row>
    <row r="66" spans="2:23" ht="12" customHeight="1" x14ac:dyDescent="0.15">
      <c r="B66" s="331" t="s">
        <v>49</v>
      </c>
      <c r="C66" s="287"/>
      <c r="D66" s="5">
        <v>42</v>
      </c>
      <c r="E66" s="5">
        <v>0</v>
      </c>
      <c r="F66" s="5">
        <v>1</v>
      </c>
      <c r="G66" s="5">
        <v>2</v>
      </c>
      <c r="H66" s="5">
        <v>9</v>
      </c>
      <c r="I66" s="5">
        <v>8</v>
      </c>
      <c r="J66" s="5">
        <v>10</v>
      </c>
      <c r="K66" s="5">
        <v>2</v>
      </c>
      <c r="L66" s="5">
        <v>3</v>
      </c>
      <c r="M66" s="5">
        <v>1</v>
      </c>
      <c r="N66" s="5">
        <v>1</v>
      </c>
      <c r="O66" s="5">
        <v>2</v>
      </c>
      <c r="P66" s="5">
        <v>0</v>
      </c>
      <c r="Q66" s="5">
        <v>0</v>
      </c>
      <c r="R66" s="5">
        <v>2</v>
      </c>
      <c r="S66" s="5">
        <v>1</v>
      </c>
      <c r="T66" s="5">
        <v>0</v>
      </c>
      <c r="U66" s="43">
        <v>5020.5</v>
      </c>
      <c r="V66" s="7">
        <v>5764.7</v>
      </c>
      <c r="W66" s="7">
        <v>2932.8</v>
      </c>
    </row>
    <row r="67" spans="2:23" ht="12" customHeight="1" x14ac:dyDescent="0.15">
      <c r="B67" s="331" t="s">
        <v>50</v>
      </c>
      <c r="C67" s="287"/>
      <c r="D67" s="5">
        <v>14</v>
      </c>
      <c r="E67" s="5">
        <v>0</v>
      </c>
      <c r="F67" s="5">
        <v>2</v>
      </c>
      <c r="G67" s="5">
        <v>0</v>
      </c>
      <c r="H67" s="5">
        <v>4</v>
      </c>
      <c r="I67" s="5">
        <v>1</v>
      </c>
      <c r="J67" s="5">
        <v>2</v>
      </c>
      <c r="K67" s="5">
        <v>1</v>
      </c>
      <c r="L67" s="5">
        <v>2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1</v>
      </c>
      <c r="S67" s="5">
        <v>0</v>
      </c>
      <c r="T67" s="5">
        <v>1</v>
      </c>
      <c r="U67" s="43">
        <v>5085.6000000000004</v>
      </c>
      <c r="V67" s="7">
        <v>6171.6</v>
      </c>
      <c r="W67" s="7">
        <v>4459.1000000000004</v>
      </c>
    </row>
    <row r="68" spans="2:23" ht="12" customHeight="1" x14ac:dyDescent="0.15">
      <c r="B68" s="331" t="s">
        <v>51</v>
      </c>
      <c r="C68" s="287"/>
      <c r="D68" s="9">
        <v>36</v>
      </c>
      <c r="E68" s="9">
        <v>1</v>
      </c>
      <c r="F68" s="9">
        <v>2</v>
      </c>
      <c r="G68" s="9">
        <v>3</v>
      </c>
      <c r="H68" s="9">
        <v>6</v>
      </c>
      <c r="I68" s="9">
        <v>6</v>
      </c>
      <c r="J68" s="9">
        <v>6</v>
      </c>
      <c r="K68" s="9">
        <v>7</v>
      </c>
      <c r="L68" s="9">
        <v>2</v>
      </c>
      <c r="M68" s="9">
        <v>0</v>
      </c>
      <c r="N68" s="9">
        <v>0</v>
      </c>
      <c r="O68" s="9">
        <v>1</v>
      </c>
      <c r="P68" s="9">
        <v>0</v>
      </c>
      <c r="Q68" s="9">
        <v>0</v>
      </c>
      <c r="R68" s="9">
        <v>0</v>
      </c>
      <c r="S68" s="9">
        <v>0</v>
      </c>
      <c r="T68" s="9">
        <v>2</v>
      </c>
      <c r="U68" s="43">
        <v>4953</v>
      </c>
      <c r="V68" s="10">
        <v>6798.4</v>
      </c>
      <c r="W68" s="10">
        <v>8589.2999999999993</v>
      </c>
    </row>
    <row r="69" spans="2:23" s="4" customFormat="1" ht="12" customHeight="1" x14ac:dyDescent="0.15">
      <c r="B69" s="330" t="s">
        <v>72</v>
      </c>
      <c r="C69" s="329"/>
      <c r="D69" s="6">
        <v>52</v>
      </c>
      <c r="E69" s="6">
        <v>0</v>
      </c>
      <c r="F69" s="6">
        <v>1</v>
      </c>
      <c r="G69" s="6">
        <v>1</v>
      </c>
      <c r="H69" s="6">
        <v>10</v>
      </c>
      <c r="I69" s="6">
        <v>5</v>
      </c>
      <c r="J69" s="6">
        <v>9</v>
      </c>
      <c r="K69" s="6">
        <v>2</v>
      </c>
      <c r="L69" s="6">
        <v>3</v>
      </c>
      <c r="M69" s="6">
        <v>4</v>
      </c>
      <c r="N69" s="6">
        <v>7</v>
      </c>
      <c r="O69" s="6">
        <v>0</v>
      </c>
      <c r="P69" s="6">
        <v>1</v>
      </c>
      <c r="Q69" s="6">
        <v>2</v>
      </c>
      <c r="R69" s="6">
        <v>1</v>
      </c>
      <c r="S69" s="6">
        <v>0</v>
      </c>
      <c r="T69" s="6">
        <v>6</v>
      </c>
      <c r="U69" s="48">
        <v>6092.8</v>
      </c>
      <c r="V69" s="8">
        <v>8819.2000000000007</v>
      </c>
      <c r="W69" s="8">
        <v>8231.2999999999993</v>
      </c>
    </row>
    <row r="71" spans="2:23" x14ac:dyDescent="0.15">
      <c r="D71" s="181"/>
    </row>
    <row r="72" spans="2:23" x14ac:dyDescent="0.15">
      <c r="D72" s="181"/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>
      <selection activeCell="R27" sqref="R26:X27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9" t="s">
        <v>141</v>
      </c>
      <c r="D1" s="29" t="s">
        <v>142</v>
      </c>
      <c r="J1" s="29" t="s">
        <v>329</v>
      </c>
    </row>
    <row r="2" spans="2:19" x14ac:dyDescent="0.15">
      <c r="B2" s="1" t="s">
        <v>389</v>
      </c>
    </row>
    <row r="3" spans="2:19" ht="29.25" customHeight="1" x14ac:dyDescent="0.15">
      <c r="B3" s="350" t="s">
        <v>143</v>
      </c>
      <c r="C3" s="342"/>
      <c r="D3" s="344" t="s">
        <v>144</v>
      </c>
      <c r="E3" s="338" t="s">
        <v>145</v>
      </c>
      <c r="F3" s="338"/>
      <c r="G3" s="338"/>
      <c r="H3" s="338"/>
      <c r="I3" s="338"/>
      <c r="J3" s="363" t="s">
        <v>146</v>
      </c>
      <c r="K3" s="364"/>
      <c r="L3" s="364"/>
      <c r="M3" s="364"/>
      <c r="N3" s="364"/>
      <c r="O3" s="364"/>
      <c r="P3" s="364"/>
      <c r="Q3" s="364"/>
      <c r="R3" s="364"/>
      <c r="S3" s="312"/>
    </row>
    <row r="4" spans="2:19" ht="21" customHeight="1" x14ac:dyDescent="0.15">
      <c r="B4" s="313" t="s">
        <v>85</v>
      </c>
      <c r="C4" s="314"/>
      <c r="D4" s="344"/>
      <c r="E4" s="72" t="s">
        <v>147</v>
      </c>
      <c r="F4" s="72" t="s">
        <v>148</v>
      </c>
      <c r="G4" s="72" t="s">
        <v>149</v>
      </c>
      <c r="H4" s="72" t="s">
        <v>150</v>
      </c>
      <c r="I4" s="72" t="s">
        <v>151</v>
      </c>
      <c r="J4" s="72" t="s">
        <v>147</v>
      </c>
      <c r="K4" s="72" t="s">
        <v>148</v>
      </c>
      <c r="L4" s="72" t="s">
        <v>149</v>
      </c>
      <c r="M4" s="72" t="s">
        <v>150</v>
      </c>
      <c r="N4" s="72" t="s">
        <v>151</v>
      </c>
      <c r="O4" s="72" t="s">
        <v>152</v>
      </c>
      <c r="P4" s="72" t="s">
        <v>153</v>
      </c>
      <c r="Q4" s="72" t="s">
        <v>154</v>
      </c>
      <c r="R4" s="72" t="s">
        <v>155</v>
      </c>
      <c r="S4" s="72" t="s">
        <v>156</v>
      </c>
    </row>
    <row r="5" spans="2:19" ht="28.5" customHeight="1" x14ac:dyDescent="0.15">
      <c r="B5" s="315"/>
      <c r="C5" s="316"/>
      <c r="D5" s="344"/>
      <c r="E5" s="180" t="s">
        <v>290</v>
      </c>
      <c r="F5" s="180" t="s">
        <v>291</v>
      </c>
      <c r="G5" s="180" t="s">
        <v>292</v>
      </c>
      <c r="H5" s="180" t="s">
        <v>293</v>
      </c>
      <c r="I5" s="180" t="s">
        <v>294</v>
      </c>
      <c r="J5" s="180" t="s">
        <v>295</v>
      </c>
      <c r="K5" s="180" t="s">
        <v>296</v>
      </c>
      <c r="L5" s="180" t="s">
        <v>297</v>
      </c>
      <c r="M5" s="180" t="s">
        <v>298</v>
      </c>
      <c r="N5" s="180" t="s">
        <v>299</v>
      </c>
      <c r="O5" s="180" t="s">
        <v>300</v>
      </c>
      <c r="P5" s="180" t="s">
        <v>301</v>
      </c>
      <c r="Q5" s="180" t="s">
        <v>302</v>
      </c>
      <c r="R5" s="180" t="s">
        <v>303</v>
      </c>
      <c r="S5" s="180" t="s">
        <v>304</v>
      </c>
    </row>
    <row r="6" spans="2:19" ht="12" customHeight="1" x14ac:dyDescent="0.15">
      <c r="B6" s="332" t="s">
        <v>0</v>
      </c>
      <c r="C6" s="320"/>
      <c r="D6" s="22">
        <v>7849</v>
      </c>
      <c r="E6" s="22">
        <v>354</v>
      </c>
      <c r="F6" s="22">
        <v>1235</v>
      </c>
      <c r="G6" s="22">
        <v>1996</v>
      </c>
      <c r="H6" s="22">
        <v>1912</v>
      </c>
      <c r="I6" s="127">
        <v>2352</v>
      </c>
      <c r="J6" s="73">
        <v>145</v>
      </c>
      <c r="K6" s="22">
        <v>209</v>
      </c>
      <c r="L6" s="22">
        <v>436</v>
      </c>
      <c r="M6" s="22">
        <v>799</v>
      </c>
      <c r="N6" s="22">
        <v>945</v>
      </c>
      <c r="O6" s="22">
        <v>1051</v>
      </c>
      <c r="P6" s="22">
        <v>957</v>
      </c>
      <c r="Q6" s="22">
        <v>955</v>
      </c>
      <c r="R6" s="22">
        <v>1022</v>
      </c>
      <c r="S6" s="22">
        <v>1330</v>
      </c>
    </row>
    <row r="7" spans="2:19" x14ac:dyDescent="0.15">
      <c r="B7" s="361" t="s">
        <v>157</v>
      </c>
      <c r="C7" s="362"/>
      <c r="D7" s="5">
        <v>6485</v>
      </c>
      <c r="E7" s="9">
        <v>249</v>
      </c>
      <c r="F7" s="9">
        <v>988</v>
      </c>
      <c r="G7" s="9">
        <v>1666</v>
      </c>
      <c r="H7" s="9">
        <v>1614</v>
      </c>
      <c r="I7" s="221">
        <v>1968</v>
      </c>
      <c r="J7" s="74">
        <v>102</v>
      </c>
      <c r="K7" s="5">
        <v>147</v>
      </c>
      <c r="L7" s="5">
        <v>344</v>
      </c>
      <c r="M7" s="5">
        <v>644</v>
      </c>
      <c r="N7" s="5">
        <v>791</v>
      </c>
      <c r="O7" s="5">
        <v>875</v>
      </c>
      <c r="P7" s="5">
        <v>801</v>
      </c>
      <c r="Q7" s="5">
        <v>813</v>
      </c>
      <c r="R7" s="5">
        <v>858</v>
      </c>
      <c r="S7" s="5">
        <v>1110</v>
      </c>
    </row>
    <row r="8" spans="2:19" x14ac:dyDescent="0.15">
      <c r="B8" s="75"/>
      <c r="C8" s="76" t="s">
        <v>2</v>
      </c>
      <c r="D8" s="5">
        <v>4192</v>
      </c>
      <c r="E8" s="9">
        <v>115</v>
      </c>
      <c r="F8" s="9">
        <v>521</v>
      </c>
      <c r="G8" s="9">
        <v>1071</v>
      </c>
      <c r="H8" s="9">
        <v>1119</v>
      </c>
      <c r="I8" s="221">
        <v>1366</v>
      </c>
      <c r="J8" s="74">
        <v>49</v>
      </c>
      <c r="K8" s="5">
        <v>66</v>
      </c>
      <c r="L8" s="5">
        <v>165</v>
      </c>
      <c r="M8" s="5">
        <v>356</v>
      </c>
      <c r="N8" s="5">
        <v>518</v>
      </c>
      <c r="O8" s="5">
        <v>553</v>
      </c>
      <c r="P8" s="5">
        <v>547</v>
      </c>
      <c r="Q8" s="5">
        <v>572</v>
      </c>
      <c r="R8" s="5">
        <v>604</v>
      </c>
      <c r="S8" s="5">
        <v>762</v>
      </c>
    </row>
    <row r="9" spans="2:19" x14ac:dyDescent="0.15">
      <c r="B9" s="75"/>
      <c r="C9" s="76" t="s">
        <v>3</v>
      </c>
      <c r="D9" s="5">
        <v>1979</v>
      </c>
      <c r="E9" s="9">
        <v>118</v>
      </c>
      <c r="F9" s="9">
        <v>417</v>
      </c>
      <c r="G9" s="9">
        <v>518</v>
      </c>
      <c r="H9" s="9">
        <v>421</v>
      </c>
      <c r="I9" s="221">
        <v>505</v>
      </c>
      <c r="J9" s="74">
        <v>42</v>
      </c>
      <c r="K9" s="5">
        <v>76</v>
      </c>
      <c r="L9" s="5">
        <v>160</v>
      </c>
      <c r="M9" s="5">
        <v>257</v>
      </c>
      <c r="N9" s="5">
        <v>238</v>
      </c>
      <c r="O9" s="5">
        <v>280</v>
      </c>
      <c r="P9" s="5">
        <v>220</v>
      </c>
      <c r="Q9" s="5">
        <v>201</v>
      </c>
      <c r="R9" s="5">
        <v>211</v>
      </c>
      <c r="S9" s="5">
        <v>294</v>
      </c>
    </row>
    <row r="10" spans="2:19" ht="12" customHeight="1" x14ac:dyDescent="0.15">
      <c r="B10" s="75"/>
      <c r="C10" s="76" t="s">
        <v>4</v>
      </c>
      <c r="D10" s="5">
        <v>314</v>
      </c>
      <c r="E10" s="9">
        <v>16</v>
      </c>
      <c r="F10" s="9">
        <v>50</v>
      </c>
      <c r="G10" s="9">
        <v>77</v>
      </c>
      <c r="H10" s="9">
        <v>74</v>
      </c>
      <c r="I10" s="221">
        <v>97</v>
      </c>
      <c r="J10" s="74">
        <v>11</v>
      </c>
      <c r="K10" s="5">
        <v>5</v>
      </c>
      <c r="L10" s="5">
        <v>19</v>
      </c>
      <c r="M10" s="5">
        <v>31</v>
      </c>
      <c r="N10" s="5">
        <v>35</v>
      </c>
      <c r="O10" s="5">
        <v>42</v>
      </c>
      <c r="P10" s="5">
        <v>34</v>
      </c>
      <c r="Q10" s="5">
        <v>40</v>
      </c>
      <c r="R10" s="5">
        <v>43</v>
      </c>
      <c r="S10" s="5">
        <v>54</v>
      </c>
    </row>
    <row r="11" spans="2:19" ht="12" customHeight="1" x14ac:dyDescent="0.15">
      <c r="B11" s="330" t="s">
        <v>5</v>
      </c>
      <c r="C11" s="329"/>
      <c r="D11" s="6">
        <v>1364</v>
      </c>
      <c r="E11" s="6">
        <v>105</v>
      </c>
      <c r="F11" s="6">
        <v>247</v>
      </c>
      <c r="G11" s="6">
        <v>330</v>
      </c>
      <c r="H11" s="6">
        <v>298</v>
      </c>
      <c r="I11" s="222">
        <v>384</v>
      </c>
      <c r="J11" s="77">
        <v>43</v>
      </c>
      <c r="K11" s="6">
        <v>62</v>
      </c>
      <c r="L11" s="6">
        <v>92</v>
      </c>
      <c r="M11" s="6">
        <v>155</v>
      </c>
      <c r="N11" s="6">
        <v>154</v>
      </c>
      <c r="O11" s="6">
        <v>176</v>
      </c>
      <c r="P11" s="6">
        <v>156</v>
      </c>
      <c r="Q11" s="6">
        <v>142</v>
      </c>
      <c r="R11" s="6">
        <v>164</v>
      </c>
      <c r="S11" s="6">
        <v>220</v>
      </c>
    </row>
    <row r="12" spans="2:19" ht="12" customHeight="1" x14ac:dyDescent="0.15">
      <c r="B12" s="331" t="s">
        <v>158</v>
      </c>
      <c r="C12" s="287"/>
      <c r="D12" s="5">
        <v>61</v>
      </c>
      <c r="E12" s="9">
        <v>4</v>
      </c>
      <c r="F12" s="9">
        <v>4</v>
      </c>
      <c r="G12" s="9">
        <v>16</v>
      </c>
      <c r="H12" s="9">
        <v>15</v>
      </c>
      <c r="I12" s="221">
        <v>22</v>
      </c>
      <c r="J12" s="74">
        <v>3</v>
      </c>
      <c r="K12" s="5">
        <v>1</v>
      </c>
      <c r="L12" s="5">
        <v>0</v>
      </c>
      <c r="M12" s="5">
        <v>4</v>
      </c>
      <c r="N12" s="5">
        <v>8</v>
      </c>
      <c r="O12" s="5">
        <v>8</v>
      </c>
      <c r="P12" s="5">
        <v>8</v>
      </c>
      <c r="Q12" s="5">
        <v>7</v>
      </c>
      <c r="R12" s="5">
        <v>12</v>
      </c>
      <c r="S12" s="5">
        <v>10</v>
      </c>
    </row>
    <row r="13" spans="2:19" ht="12" customHeight="1" x14ac:dyDescent="0.15">
      <c r="B13" s="331" t="s">
        <v>159</v>
      </c>
      <c r="C13" s="287"/>
      <c r="D13" s="5">
        <v>124</v>
      </c>
      <c r="E13" s="9">
        <v>6</v>
      </c>
      <c r="F13" s="9">
        <v>13</v>
      </c>
      <c r="G13" s="9">
        <v>32</v>
      </c>
      <c r="H13" s="9">
        <v>31</v>
      </c>
      <c r="I13" s="221">
        <v>42</v>
      </c>
      <c r="J13" s="74">
        <v>2</v>
      </c>
      <c r="K13" s="5">
        <v>4</v>
      </c>
      <c r="L13" s="5">
        <v>2</v>
      </c>
      <c r="M13" s="5">
        <v>11</v>
      </c>
      <c r="N13" s="5">
        <v>16</v>
      </c>
      <c r="O13" s="5">
        <v>16</v>
      </c>
      <c r="P13" s="5">
        <v>17</v>
      </c>
      <c r="Q13" s="5">
        <v>14</v>
      </c>
      <c r="R13" s="5">
        <v>21</v>
      </c>
      <c r="S13" s="5">
        <v>21</v>
      </c>
    </row>
    <row r="14" spans="2:19" ht="12" customHeight="1" x14ac:dyDescent="0.15">
      <c r="B14" s="331" t="s">
        <v>77</v>
      </c>
      <c r="C14" s="287"/>
      <c r="D14" s="5">
        <v>68</v>
      </c>
      <c r="E14" s="9">
        <v>0</v>
      </c>
      <c r="F14" s="9">
        <v>4</v>
      </c>
      <c r="G14" s="9">
        <v>19</v>
      </c>
      <c r="H14" s="9">
        <v>18</v>
      </c>
      <c r="I14" s="221">
        <v>27</v>
      </c>
      <c r="J14" s="74">
        <v>0</v>
      </c>
      <c r="K14" s="5">
        <v>0</v>
      </c>
      <c r="L14" s="5">
        <v>3</v>
      </c>
      <c r="M14" s="5">
        <v>1</v>
      </c>
      <c r="N14" s="5">
        <v>7</v>
      </c>
      <c r="O14" s="5">
        <v>12</v>
      </c>
      <c r="P14" s="5">
        <v>9</v>
      </c>
      <c r="Q14" s="5">
        <v>9</v>
      </c>
      <c r="R14" s="5">
        <v>14</v>
      </c>
      <c r="S14" s="5">
        <v>13</v>
      </c>
    </row>
    <row r="15" spans="2:19" ht="12" customHeight="1" x14ac:dyDescent="0.15">
      <c r="B15" s="331" t="s">
        <v>78</v>
      </c>
      <c r="C15" s="287"/>
      <c r="D15" s="5">
        <v>4276</v>
      </c>
      <c r="E15" s="9">
        <v>119</v>
      </c>
      <c r="F15" s="9">
        <v>541</v>
      </c>
      <c r="G15" s="9">
        <v>1092</v>
      </c>
      <c r="H15" s="9">
        <v>1141</v>
      </c>
      <c r="I15" s="221">
        <v>1383</v>
      </c>
      <c r="J15" s="74">
        <v>52</v>
      </c>
      <c r="K15" s="5">
        <v>67</v>
      </c>
      <c r="L15" s="5">
        <v>175</v>
      </c>
      <c r="M15" s="5">
        <v>366</v>
      </c>
      <c r="N15" s="5">
        <v>525</v>
      </c>
      <c r="O15" s="5">
        <v>567</v>
      </c>
      <c r="P15" s="5">
        <v>557</v>
      </c>
      <c r="Q15" s="5">
        <v>584</v>
      </c>
      <c r="R15" s="5">
        <v>615</v>
      </c>
      <c r="S15" s="5">
        <v>768</v>
      </c>
    </row>
    <row r="16" spans="2:19" ht="12" customHeight="1" x14ac:dyDescent="0.15">
      <c r="B16" s="331" t="s">
        <v>79</v>
      </c>
      <c r="C16" s="287"/>
      <c r="D16" s="5">
        <v>272</v>
      </c>
      <c r="E16" s="9">
        <v>14</v>
      </c>
      <c r="F16" s="9">
        <v>37</v>
      </c>
      <c r="G16" s="9">
        <v>66</v>
      </c>
      <c r="H16" s="9">
        <v>65</v>
      </c>
      <c r="I16" s="221">
        <v>90</v>
      </c>
      <c r="J16" s="74">
        <v>10</v>
      </c>
      <c r="K16" s="5">
        <v>4</v>
      </c>
      <c r="L16" s="5">
        <v>13</v>
      </c>
      <c r="M16" s="5">
        <v>24</v>
      </c>
      <c r="N16" s="5">
        <v>31</v>
      </c>
      <c r="O16" s="5">
        <v>35</v>
      </c>
      <c r="P16" s="5">
        <v>29</v>
      </c>
      <c r="Q16" s="5">
        <v>36</v>
      </c>
      <c r="R16" s="5">
        <v>38</v>
      </c>
      <c r="S16" s="5">
        <v>52</v>
      </c>
    </row>
    <row r="17" spans="2:19" ht="12" customHeight="1" x14ac:dyDescent="0.15">
      <c r="B17" s="331" t="s">
        <v>160</v>
      </c>
      <c r="C17" s="287"/>
      <c r="D17" s="5">
        <v>41</v>
      </c>
      <c r="E17" s="9">
        <v>2</v>
      </c>
      <c r="F17" s="9">
        <v>3</v>
      </c>
      <c r="G17" s="9">
        <v>11</v>
      </c>
      <c r="H17" s="9">
        <v>12</v>
      </c>
      <c r="I17" s="221">
        <v>13</v>
      </c>
      <c r="J17" s="74">
        <v>1</v>
      </c>
      <c r="K17" s="5">
        <v>1</v>
      </c>
      <c r="L17" s="5">
        <v>1</v>
      </c>
      <c r="M17" s="5">
        <v>2</v>
      </c>
      <c r="N17" s="5">
        <v>3</v>
      </c>
      <c r="O17" s="5">
        <v>8</v>
      </c>
      <c r="P17" s="5">
        <v>3</v>
      </c>
      <c r="Q17" s="5">
        <v>9</v>
      </c>
      <c r="R17" s="5">
        <v>6</v>
      </c>
      <c r="S17" s="5">
        <v>7</v>
      </c>
    </row>
    <row r="18" spans="2:19" ht="12" customHeight="1" x14ac:dyDescent="0.15">
      <c r="B18" s="331" t="s">
        <v>81</v>
      </c>
      <c r="C18" s="287"/>
      <c r="D18" s="5">
        <v>1979</v>
      </c>
      <c r="E18" s="9">
        <v>118</v>
      </c>
      <c r="F18" s="9">
        <v>417</v>
      </c>
      <c r="G18" s="9">
        <v>518</v>
      </c>
      <c r="H18" s="9">
        <v>421</v>
      </c>
      <c r="I18" s="221">
        <v>505</v>
      </c>
      <c r="J18" s="74">
        <v>42</v>
      </c>
      <c r="K18" s="5">
        <v>76</v>
      </c>
      <c r="L18" s="5">
        <v>160</v>
      </c>
      <c r="M18" s="5">
        <v>257</v>
      </c>
      <c r="N18" s="5">
        <v>238</v>
      </c>
      <c r="O18" s="5">
        <v>280</v>
      </c>
      <c r="P18" s="5">
        <v>220</v>
      </c>
      <c r="Q18" s="5">
        <v>201</v>
      </c>
      <c r="R18" s="5">
        <v>211</v>
      </c>
      <c r="S18" s="5">
        <v>294</v>
      </c>
    </row>
    <row r="19" spans="2:19" ht="12" customHeight="1" x14ac:dyDescent="0.15">
      <c r="B19" s="331" t="s">
        <v>100</v>
      </c>
      <c r="C19" s="287"/>
      <c r="D19" s="5">
        <v>202</v>
      </c>
      <c r="E19" s="9">
        <v>16</v>
      </c>
      <c r="F19" s="9">
        <v>40</v>
      </c>
      <c r="G19" s="9">
        <v>42</v>
      </c>
      <c r="H19" s="9">
        <v>53</v>
      </c>
      <c r="I19" s="221">
        <v>51</v>
      </c>
      <c r="J19" s="74">
        <v>5</v>
      </c>
      <c r="K19" s="5">
        <v>11</v>
      </c>
      <c r="L19" s="5">
        <v>9</v>
      </c>
      <c r="M19" s="5">
        <v>31</v>
      </c>
      <c r="N19" s="5">
        <v>18</v>
      </c>
      <c r="O19" s="5">
        <v>24</v>
      </c>
      <c r="P19" s="5">
        <v>25</v>
      </c>
      <c r="Q19" s="5">
        <v>28</v>
      </c>
      <c r="R19" s="5">
        <v>24</v>
      </c>
      <c r="S19" s="5">
        <v>27</v>
      </c>
    </row>
    <row r="20" spans="2:19" ht="12" customHeight="1" x14ac:dyDescent="0.15">
      <c r="B20" s="331" t="s">
        <v>101</v>
      </c>
      <c r="C20" s="287"/>
      <c r="D20" s="5">
        <v>93</v>
      </c>
      <c r="E20" s="9">
        <v>6</v>
      </c>
      <c r="F20" s="9">
        <v>18</v>
      </c>
      <c r="G20" s="9">
        <v>16</v>
      </c>
      <c r="H20" s="9">
        <v>21</v>
      </c>
      <c r="I20" s="221">
        <v>32</v>
      </c>
      <c r="J20" s="74">
        <v>3</v>
      </c>
      <c r="K20" s="5">
        <v>3</v>
      </c>
      <c r="L20" s="5">
        <v>4</v>
      </c>
      <c r="M20" s="5">
        <v>14</v>
      </c>
      <c r="N20" s="5">
        <v>7</v>
      </c>
      <c r="O20" s="5">
        <v>9</v>
      </c>
      <c r="P20" s="5">
        <v>10</v>
      </c>
      <c r="Q20" s="5">
        <v>11</v>
      </c>
      <c r="R20" s="5">
        <v>13</v>
      </c>
      <c r="S20" s="5">
        <v>19</v>
      </c>
    </row>
    <row r="21" spans="2:19" ht="12" customHeight="1" x14ac:dyDescent="0.15">
      <c r="B21" s="331" t="s">
        <v>88</v>
      </c>
      <c r="C21" s="287"/>
      <c r="D21" s="5">
        <v>524</v>
      </c>
      <c r="E21" s="9">
        <v>53</v>
      </c>
      <c r="F21" s="9">
        <v>124</v>
      </c>
      <c r="G21" s="9">
        <v>124</v>
      </c>
      <c r="H21" s="9">
        <v>90</v>
      </c>
      <c r="I21" s="221">
        <v>133</v>
      </c>
      <c r="J21" s="74">
        <v>19</v>
      </c>
      <c r="K21" s="5">
        <v>34</v>
      </c>
      <c r="L21" s="5">
        <v>56</v>
      </c>
      <c r="M21" s="5">
        <v>68</v>
      </c>
      <c r="N21" s="5">
        <v>67</v>
      </c>
      <c r="O21" s="5">
        <v>57</v>
      </c>
      <c r="P21" s="5">
        <v>52</v>
      </c>
      <c r="Q21" s="5">
        <v>38</v>
      </c>
      <c r="R21" s="5">
        <v>40</v>
      </c>
      <c r="S21" s="5">
        <v>93</v>
      </c>
    </row>
    <row r="22" spans="2:19" ht="12" customHeight="1" x14ac:dyDescent="0.15">
      <c r="B22" s="330" t="s">
        <v>102</v>
      </c>
      <c r="C22" s="329"/>
      <c r="D22" s="6">
        <v>209</v>
      </c>
      <c r="E22" s="6">
        <v>16</v>
      </c>
      <c r="F22" s="6">
        <v>34</v>
      </c>
      <c r="G22" s="6">
        <v>60</v>
      </c>
      <c r="H22" s="6">
        <v>45</v>
      </c>
      <c r="I22" s="222">
        <v>54</v>
      </c>
      <c r="J22" s="77">
        <v>8</v>
      </c>
      <c r="K22" s="6">
        <v>8</v>
      </c>
      <c r="L22" s="6">
        <v>13</v>
      </c>
      <c r="M22" s="6">
        <v>21</v>
      </c>
      <c r="N22" s="6">
        <v>25</v>
      </c>
      <c r="O22" s="6">
        <v>35</v>
      </c>
      <c r="P22" s="6">
        <v>27</v>
      </c>
      <c r="Q22" s="6">
        <v>18</v>
      </c>
      <c r="R22" s="6">
        <v>28</v>
      </c>
      <c r="S22" s="6">
        <v>26</v>
      </c>
    </row>
    <row r="23" spans="2:19" x14ac:dyDescent="0.15">
      <c r="B23" s="331" t="s">
        <v>6</v>
      </c>
      <c r="C23" s="287"/>
      <c r="D23" s="5">
        <v>61</v>
      </c>
      <c r="E23" s="9">
        <v>4</v>
      </c>
      <c r="F23" s="9">
        <v>4</v>
      </c>
      <c r="G23" s="9">
        <v>16</v>
      </c>
      <c r="H23" s="9">
        <v>15</v>
      </c>
      <c r="I23" s="221">
        <v>22</v>
      </c>
      <c r="J23" s="74">
        <v>3</v>
      </c>
      <c r="K23" s="5">
        <v>1</v>
      </c>
      <c r="L23" s="5">
        <v>0</v>
      </c>
      <c r="M23" s="5">
        <v>4</v>
      </c>
      <c r="N23" s="5">
        <v>8</v>
      </c>
      <c r="O23" s="5">
        <v>8</v>
      </c>
      <c r="P23" s="5">
        <v>8</v>
      </c>
      <c r="Q23" s="5">
        <v>7</v>
      </c>
      <c r="R23" s="5">
        <v>12</v>
      </c>
      <c r="S23" s="5">
        <v>10</v>
      </c>
    </row>
    <row r="24" spans="2:19" x14ac:dyDescent="0.15">
      <c r="B24" s="331" t="s">
        <v>7</v>
      </c>
      <c r="C24" s="287"/>
      <c r="D24" s="5">
        <v>0</v>
      </c>
      <c r="E24" s="223" t="s">
        <v>393</v>
      </c>
      <c r="F24" s="223" t="s">
        <v>393</v>
      </c>
      <c r="G24" s="223" t="s">
        <v>393</v>
      </c>
      <c r="H24" s="223" t="s">
        <v>393</v>
      </c>
      <c r="I24" s="209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</row>
    <row r="25" spans="2:19" x14ac:dyDescent="0.15">
      <c r="B25" s="331" t="s">
        <v>8</v>
      </c>
      <c r="C25" s="287"/>
      <c r="D25" s="5">
        <v>6</v>
      </c>
      <c r="E25" s="9">
        <v>0</v>
      </c>
      <c r="F25" s="9">
        <v>1</v>
      </c>
      <c r="G25" s="9">
        <v>1</v>
      </c>
      <c r="H25" s="9">
        <v>1</v>
      </c>
      <c r="I25" s="221">
        <v>3</v>
      </c>
      <c r="J25" s="74">
        <v>0</v>
      </c>
      <c r="K25" s="5">
        <v>0</v>
      </c>
      <c r="L25" s="5">
        <v>0</v>
      </c>
      <c r="M25" s="5">
        <v>1</v>
      </c>
      <c r="N25" s="5">
        <v>0</v>
      </c>
      <c r="O25" s="5">
        <v>1</v>
      </c>
      <c r="P25" s="5">
        <v>1</v>
      </c>
      <c r="Q25" s="5">
        <v>0</v>
      </c>
      <c r="R25" s="5">
        <v>0</v>
      </c>
      <c r="S25" s="5">
        <v>3</v>
      </c>
    </row>
    <row r="26" spans="2:19" x14ac:dyDescent="0.15">
      <c r="B26" s="331" t="s">
        <v>9</v>
      </c>
      <c r="C26" s="287"/>
      <c r="D26" s="5">
        <v>87</v>
      </c>
      <c r="E26" s="9">
        <v>4</v>
      </c>
      <c r="F26" s="9">
        <v>10</v>
      </c>
      <c r="G26" s="9">
        <v>22</v>
      </c>
      <c r="H26" s="9">
        <v>24</v>
      </c>
      <c r="I26" s="221">
        <v>27</v>
      </c>
      <c r="J26" s="74">
        <v>2</v>
      </c>
      <c r="K26" s="5">
        <v>2</v>
      </c>
      <c r="L26" s="5">
        <v>2</v>
      </c>
      <c r="M26" s="5">
        <v>8</v>
      </c>
      <c r="N26" s="5">
        <v>11</v>
      </c>
      <c r="O26" s="5">
        <v>11</v>
      </c>
      <c r="P26" s="5">
        <v>12</v>
      </c>
      <c r="Q26" s="5">
        <v>12</v>
      </c>
      <c r="R26" s="5">
        <v>14</v>
      </c>
      <c r="S26" s="5">
        <v>13</v>
      </c>
    </row>
    <row r="27" spans="2:19" x14ac:dyDescent="0.15">
      <c r="B27" s="331" t="s">
        <v>10</v>
      </c>
      <c r="C27" s="287"/>
      <c r="D27" s="5">
        <v>3</v>
      </c>
      <c r="E27" s="9">
        <v>0</v>
      </c>
      <c r="F27" s="9">
        <v>2</v>
      </c>
      <c r="G27" s="9">
        <v>1</v>
      </c>
      <c r="H27" s="9">
        <v>0</v>
      </c>
      <c r="I27" s="221">
        <v>0</v>
      </c>
      <c r="J27" s="74">
        <v>0</v>
      </c>
      <c r="K27" s="5">
        <v>0</v>
      </c>
      <c r="L27" s="5">
        <v>0</v>
      </c>
      <c r="M27" s="5">
        <v>2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</row>
    <row r="28" spans="2:19" x14ac:dyDescent="0.15">
      <c r="B28" s="331" t="s">
        <v>11</v>
      </c>
      <c r="C28" s="287"/>
      <c r="D28" s="5">
        <v>13</v>
      </c>
      <c r="E28" s="9">
        <v>2</v>
      </c>
      <c r="F28" s="9">
        <v>0</v>
      </c>
      <c r="G28" s="9">
        <v>3</v>
      </c>
      <c r="H28" s="9">
        <v>4</v>
      </c>
      <c r="I28" s="221">
        <v>4</v>
      </c>
      <c r="J28" s="74">
        <v>0</v>
      </c>
      <c r="K28" s="5">
        <v>2</v>
      </c>
      <c r="L28" s="5">
        <v>0</v>
      </c>
      <c r="M28" s="5">
        <v>0</v>
      </c>
      <c r="N28" s="5">
        <v>2</v>
      </c>
      <c r="O28" s="5">
        <v>1</v>
      </c>
      <c r="P28" s="5">
        <v>3</v>
      </c>
      <c r="Q28" s="5">
        <v>1</v>
      </c>
      <c r="R28" s="5">
        <v>2</v>
      </c>
      <c r="S28" s="5">
        <v>2</v>
      </c>
    </row>
    <row r="29" spans="2:19" x14ac:dyDescent="0.15">
      <c r="B29" s="331" t="s">
        <v>12</v>
      </c>
      <c r="C29" s="287"/>
      <c r="D29" s="5">
        <v>15</v>
      </c>
      <c r="E29" s="9">
        <v>0</v>
      </c>
      <c r="F29" s="9">
        <v>0</v>
      </c>
      <c r="G29" s="9">
        <v>5</v>
      </c>
      <c r="H29" s="9">
        <v>2</v>
      </c>
      <c r="I29" s="221">
        <v>8</v>
      </c>
      <c r="J29" s="74">
        <v>0</v>
      </c>
      <c r="K29" s="5">
        <v>0</v>
      </c>
      <c r="L29" s="5">
        <v>0</v>
      </c>
      <c r="M29" s="5">
        <v>0</v>
      </c>
      <c r="N29" s="5">
        <v>3</v>
      </c>
      <c r="O29" s="5">
        <v>2</v>
      </c>
      <c r="P29" s="5">
        <v>1</v>
      </c>
      <c r="Q29" s="5">
        <v>1</v>
      </c>
      <c r="R29" s="5">
        <v>5</v>
      </c>
      <c r="S29" s="5">
        <v>3</v>
      </c>
    </row>
    <row r="30" spans="2:19" x14ac:dyDescent="0.15">
      <c r="B30" s="331" t="s">
        <v>13</v>
      </c>
      <c r="C30" s="287"/>
      <c r="D30" s="5">
        <v>31</v>
      </c>
      <c r="E30" s="9">
        <v>1</v>
      </c>
      <c r="F30" s="9">
        <v>5</v>
      </c>
      <c r="G30" s="9">
        <v>8</v>
      </c>
      <c r="H30" s="9">
        <v>11</v>
      </c>
      <c r="I30" s="221">
        <v>6</v>
      </c>
      <c r="J30" s="74">
        <v>1</v>
      </c>
      <c r="K30" s="5">
        <v>0</v>
      </c>
      <c r="L30" s="5">
        <v>3</v>
      </c>
      <c r="M30" s="5">
        <v>2</v>
      </c>
      <c r="N30" s="5">
        <v>3</v>
      </c>
      <c r="O30" s="5">
        <v>5</v>
      </c>
      <c r="P30" s="5">
        <v>3</v>
      </c>
      <c r="Q30" s="5">
        <v>8</v>
      </c>
      <c r="R30" s="5">
        <v>5</v>
      </c>
      <c r="S30" s="5">
        <v>1</v>
      </c>
    </row>
    <row r="31" spans="2:19" x14ac:dyDescent="0.15">
      <c r="B31" s="331" t="s">
        <v>14</v>
      </c>
      <c r="C31" s="287"/>
      <c r="D31" s="5">
        <v>23</v>
      </c>
      <c r="E31" s="9">
        <v>0</v>
      </c>
      <c r="F31" s="9">
        <v>3</v>
      </c>
      <c r="G31" s="9">
        <v>4</v>
      </c>
      <c r="H31" s="9">
        <v>8</v>
      </c>
      <c r="I31" s="221">
        <v>8</v>
      </c>
      <c r="J31" s="74">
        <v>0</v>
      </c>
      <c r="K31" s="5">
        <v>0</v>
      </c>
      <c r="L31" s="5">
        <v>3</v>
      </c>
      <c r="M31" s="5">
        <v>0</v>
      </c>
      <c r="N31" s="5">
        <v>0</v>
      </c>
      <c r="O31" s="5">
        <v>4</v>
      </c>
      <c r="P31" s="5">
        <v>4</v>
      </c>
      <c r="Q31" s="5">
        <v>4</v>
      </c>
      <c r="R31" s="5">
        <v>4</v>
      </c>
      <c r="S31" s="5">
        <v>4</v>
      </c>
    </row>
    <row r="32" spans="2:19" x14ac:dyDescent="0.15">
      <c r="B32" s="331" t="s">
        <v>15</v>
      </c>
      <c r="C32" s="287"/>
      <c r="D32" s="5">
        <v>2</v>
      </c>
      <c r="E32" s="9">
        <v>0</v>
      </c>
      <c r="F32" s="9">
        <v>0</v>
      </c>
      <c r="G32" s="9">
        <v>1</v>
      </c>
      <c r="H32" s="9">
        <v>1</v>
      </c>
      <c r="I32" s="221">
        <v>0</v>
      </c>
      <c r="J32" s="74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</row>
    <row r="33" spans="2:19" x14ac:dyDescent="0.15">
      <c r="B33" s="331" t="s">
        <v>16</v>
      </c>
      <c r="C33" s="287"/>
      <c r="D33" s="5">
        <v>484</v>
      </c>
      <c r="E33" s="9">
        <v>21</v>
      </c>
      <c r="F33" s="9">
        <v>86</v>
      </c>
      <c r="G33" s="9">
        <v>155</v>
      </c>
      <c r="H33" s="9">
        <v>120</v>
      </c>
      <c r="I33" s="221">
        <v>102</v>
      </c>
      <c r="J33" s="74">
        <v>10</v>
      </c>
      <c r="K33" s="5">
        <v>11</v>
      </c>
      <c r="L33" s="5">
        <v>22</v>
      </c>
      <c r="M33" s="5">
        <v>64</v>
      </c>
      <c r="N33" s="5">
        <v>70</v>
      </c>
      <c r="O33" s="5">
        <v>85</v>
      </c>
      <c r="P33" s="5">
        <v>67</v>
      </c>
      <c r="Q33" s="5">
        <v>53</v>
      </c>
      <c r="R33" s="5">
        <v>58</v>
      </c>
      <c r="S33" s="5">
        <v>44</v>
      </c>
    </row>
    <row r="34" spans="2:19" x14ac:dyDescent="0.15">
      <c r="B34" s="331" t="s">
        <v>17</v>
      </c>
      <c r="C34" s="287"/>
      <c r="D34" s="5">
        <v>343</v>
      </c>
      <c r="E34" s="9">
        <v>14</v>
      </c>
      <c r="F34" s="9">
        <v>58</v>
      </c>
      <c r="G34" s="9">
        <v>87</v>
      </c>
      <c r="H34" s="9">
        <v>92</v>
      </c>
      <c r="I34" s="221">
        <v>92</v>
      </c>
      <c r="J34" s="74">
        <v>8</v>
      </c>
      <c r="K34" s="5">
        <v>6</v>
      </c>
      <c r="L34" s="5">
        <v>21</v>
      </c>
      <c r="M34" s="5">
        <v>37</v>
      </c>
      <c r="N34" s="5">
        <v>39</v>
      </c>
      <c r="O34" s="5">
        <v>48</v>
      </c>
      <c r="P34" s="5">
        <v>44</v>
      </c>
      <c r="Q34" s="5">
        <v>48</v>
      </c>
      <c r="R34" s="5">
        <v>49</v>
      </c>
      <c r="S34" s="5">
        <v>43</v>
      </c>
    </row>
    <row r="35" spans="2:19" x14ac:dyDescent="0.15">
      <c r="B35" s="331" t="s">
        <v>18</v>
      </c>
      <c r="C35" s="287"/>
      <c r="D35" s="5">
        <v>2259</v>
      </c>
      <c r="E35" s="9">
        <v>51</v>
      </c>
      <c r="F35" s="9">
        <v>245</v>
      </c>
      <c r="G35" s="9">
        <v>528</v>
      </c>
      <c r="H35" s="9">
        <v>607</v>
      </c>
      <c r="I35" s="221">
        <v>828</v>
      </c>
      <c r="J35" s="74">
        <v>18</v>
      </c>
      <c r="K35" s="5">
        <v>33</v>
      </c>
      <c r="L35" s="5">
        <v>77</v>
      </c>
      <c r="M35" s="5">
        <v>168</v>
      </c>
      <c r="N35" s="5">
        <v>255</v>
      </c>
      <c r="O35" s="5">
        <v>273</v>
      </c>
      <c r="P35" s="5">
        <v>294</v>
      </c>
      <c r="Q35" s="5">
        <v>313</v>
      </c>
      <c r="R35" s="5">
        <v>342</v>
      </c>
      <c r="S35" s="5">
        <v>486</v>
      </c>
    </row>
    <row r="36" spans="2:19" x14ac:dyDescent="0.15">
      <c r="B36" s="331" t="s">
        <v>19</v>
      </c>
      <c r="C36" s="287"/>
      <c r="D36" s="5">
        <v>1106</v>
      </c>
      <c r="E36" s="9">
        <v>29</v>
      </c>
      <c r="F36" s="9">
        <v>132</v>
      </c>
      <c r="G36" s="9">
        <v>301</v>
      </c>
      <c r="H36" s="9">
        <v>300</v>
      </c>
      <c r="I36" s="221">
        <v>344</v>
      </c>
      <c r="J36" s="74">
        <v>13</v>
      </c>
      <c r="K36" s="5">
        <v>16</v>
      </c>
      <c r="L36" s="5">
        <v>45</v>
      </c>
      <c r="M36" s="5">
        <v>87</v>
      </c>
      <c r="N36" s="5">
        <v>154</v>
      </c>
      <c r="O36" s="5">
        <v>147</v>
      </c>
      <c r="P36" s="5">
        <v>142</v>
      </c>
      <c r="Q36" s="5">
        <v>158</v>
      </c>
      <c r="R36" s="5">
        <v>155</v>
      </c>
      <c r="S36" s="5">
        <v>189</v>
      </c>
    </row>
    <row r="37" spans="2:19" x14ac:dyDescent="0.15">
      <c r="B37" s="331" t="s">
        <v>20</v>
      </c>
      <c r="C37" s="287"/>
      <c r="D37" s="5">
        <v>14</v>
      </c>
      <c r="E37" s="9">
        <v>0</v>
      </c>
      <c r="F37" s="9">
        <v>1</v>
      </c>
      <c r="G37" s="9">
        <v>2</v>
      </c>
      <c r="H37" s="9">
        <v>2</v>
      </c>
      <c r="I37" s="221">
        <v>9</v>
      </c>
      <c r="J37" s="74">
        <v>0</v>
      </c>
      <c r="K37" s="5">
        <v>0</v>
      </c>
      <c r="L37" s="5">
        <v>0</v>
      </c>
      <c r="M37" s="5">
        <v>1</v>
      </c>
      <c r="N37" s="5">
        <v>0</v>
      </c>
      <c r="O37" s="5">
        <v>2</v>
      </c>
      <c r="P37" s="5">
        <v>1</v>
      </c>
      <c r="Q37" s="5">
        <v>1</v>
      </c>
      <c r="R37" s="5">
        <v>3</v>
      </c>
      <c r="S37" s="5">
        <v>6</v>
      </c>
    </row>
    <row r="38" spans="2:19" x14ac:dyDescent="0.15">
      <c r="B38" s="331" t="s">
        <v>21</v>
      </c>
      <c r="C38" s="287"/>
      <c r="D38" s="5">
        <v>34</v>
      </c>
      <c r="E38" s="9">
        <v>2</v>
      </c>
      <c r="F38" s="9">
        <v>3</v>
      </c>
      <c r="G38" s="9">
        <v>9</v>
      </c>
      <c r="H38" s="9">
        <v>11</v>
      </c>
      <c r="I38" s="221">
        <v>9</v>
      </c>
      <c r="J38" s="74">
        <v>1</v>
      </c>
      <c r="K38" s="5">
        <v>1</v>
      </c>
      <c r="L38" s="5">
        <v>1</v>
      </c>
      <c r="M38" s="5">
        <v>2</v>
      </c>
      <c r="N38" s="5">
        <v>3</v>
      </c>
      <c r="O38" s="5">
        <v>6</v>
      </c>
      <c r="P38" s="5">
        <v>3</v>
      </c>
      <c r="Q38" s="5">
        <v>8</v>
      </c>
      <c r="R38" s="5">
        <v>4</v>
      </c>
      <c r="S38" s="5">
        <v>5</v>
      </c>
    </row>
    <row r="39" spans="2:19" x14ac:dyDescent="0.15">
      <c r="B39" s="331" t="s">
        <v>22</v>
      </c>
      <c r="C39" s="287"/>
      <c r="D39" s="5">
        <v>7</v>
      </c>
      <c r="E39" s="9">
        <v>0</v>
      </c>
      <c r="F39" s="9">
        <v>0</v>
      </c>
      <c r="G39" s="9">
        <v>2</v>
      </c>
      <c r="H39" s="9">
        <v>1</v>
      </c>
      <c r="I39" s="221">
        <v>4</v>
      </c>
      <c r="J39" s="74">
        <v>0</v>
      </c>
      <c r="K39" s="5">
        <v>0</v>
      </c>
      <c r="L39" s="5">
        <v>0</v>
      </c>
      <c r="M39" s="5">
        <v>0</v>
      </c>
      <c r="N39" s="5">
        <v>0</v>
      </c>
      <c r="O39" s="5">
        <v>2</v>
      </c>
      <c r="P39" s="5">
        <v>0</v>
      </c>
      <c r="Q39" s="5">
        <v>1</v>
      </c>
      <c r="R39" s="5">
        <v>2</v>
      </c>
      <c r="S39" s="5">
        <v>2</v>
      </c>
    </row>
    <row r="40" spans="2:19" x14ac:dyDescent="0.15">
      <c r="B40" s="331" t="s">
        <v>23</v>
      </c>
      <c r="C40" s="287"/>
      <c r="D40" s="5">
        <v>0</v>
      </c>
      <c r="E40" s="223" t="s">
        <v>393</v>
      </c>
      <c r="F40" s="223" t="s">
        <v>393</v>
      </c>
      <c r="G40" s="223" t="s">
        <v>393</v>
      </c>
      <c r="H40" s="223" t="s">
        <v>393</v>
      </c>
      <c r="I40" s="209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</row>
    <row r="41" spans="2:19" x14ac:dyDescent="0.15">
      <c r="B41" s="331" t="s">
        <v>24</v>
      </c>
      <c r="C41" s="287"/>
      <c r="D41" s="5">
        <v>11</v>
      </c>
      <c r="E41" s="9">
        <v>1</v>
      </c>
      <c r="F41" s="9">
        <v>2</v>
      </c>
      <c r="G41" s="9">
        <v>2</v>
      </c>
      <c r="H41" s="9">
        <v>2</v>
      </c>
      <c r="I41" s="221">
        <v>4</v>
      </c>
      <c r="J41" s="74">
        <v>1</v>
      </c>
      <c r="K41" s="5">
        <v>0</v>
      </c>
      <c r="L41" s="5">
        <v>1</v>
      </c>
      <c r="M41" s="5">
        <v>1</v>
      </c>
      <c r="N41" s="5">
        <v>0</v>
      </c>
      <c r="O41" s="5">
        <v>2</v>
      </c>
      <c r="P41" s="5">
        <v>2</v>
      </c>
      <c r="Q41" s="5">
        <v>0</v>
      </c>
      <c r="R41" s="5">
        <v>1</v>
      </c>
      <c r="S41" s="5">
        <v>3</v>
      </c>
    </row>
    <row r="42" spans="2:19" x14ac:dyDescent="0.15">
      <c r="B42" s="331" t="s">
        <v>25</v>
      </c>
      <c r="C42" s="287"/>
      <c r="D42" s="5">
        <v>29</v>
      </c>
      <c r="E42" s="9">
        <v>0</v>
      </c>
      <c r="F42" s="9">
        <v>0</v>
      </c>
      <c r="G42" s="9">
        <v>12</v>
      </c>
      <c r="H42" s="9">
        <v>7</v>
      </c>
      <c r="I42" s="221">
        <v>10</v>
      </c>
      <c r="J42" s="74">
        <v>0</v>
      </c>
      <c r="K42" s="5">
        <v>0</v>
      </c>
      <c r="L42" s="5">
        <v>0</v>
      </c>
      <c r="M42" s="5">
        <v>0</v>
      </c>
      <c r="N42" s="5">
        <v>6</v>
      </c>
      <c r="O42" s="5">
        <v>6</v>
      </c>
      <c r="P42" s="5">
        <v>3</v>
      </c>
      <c r="Q42" s="5">
        <v>4</v>
      </c>
      <c r="R42" s="5">
        <v>7</v>
      </c>
      <c r="S42" s="5">
        <v>3</v>
      </c>
    </row>
    <row r="43" spans="2:19" x14ac:dyDescent="0.15">
      <c r="B43" s="331" t="s">
        <v>26</v>
      </c>
      <c r="C43" s="287"/>
      <c r="D43" s="5">
        <v>11</v>
      </c>
      <c r="E43" s="9">
        <v>1</v>
      </c>
      <c r="F43" s="9">
        <v>1</v>
      </c>
      <c r="G43" s="9">
        <v>1</v>
      </c>
      <c r="H43" s="9">
        <v>2</v>
      </c>
      <c r="I43" s="221">
        <v>6</v>
      </c>
      <c r="J43" s="74">
        <v>1</v>
      </c>
      <c r="K43" s="5">
        <v>0</v>
      </c>
      <c r="L43" s="5">
        <v>1</v>
      </c>
      <c r="M43" s="5">
        <v>0</v>
      </c>
      <c r="N43" s="5">
        <v>0</v>
      </c>
      <c r="O43" s="5">
        <v>1</v>
      </c>
      <c r="P43" s="5">
        <v>0</v>
      </c>
      <c r="Q43" s="5">
        <v>2</v>
      </c>
      <c r="R43" s="5">
        <v>3</v>
      </c>
      <c r="S43" s="5">
        <v>3</v>
      </c>
    </row>
    <row r="44" spans="2:19" x14ac:dyDescent="0.15">
      <c r="B44" s="331" t="s">
        <v>27</v>
      </c>
      <c r="C44" s="287"/>
      <c r="D44" s="5">
        <v>42</v>
      </c>
      <c r="E44" s="9">
        <v>2</v>
      </c>
      <c r="F44" s="9">
        <v>13</v>
      </c>
      <c r="G44" s="9">
        <v>11</v>
      </c>
      <c r="H44" s="9">
        <v>9</v>
      </c>
      <c r="I44" s="221">
        <v>7</v>
      </c>
      <c r="J44" s="74">
        <v>1</v>
      </c>
      <c r="K44" s="5">
        <v>1</v>
      </c>
      <c r="L44" s="5">
        <v>6</v>
      </c>
      <c r="M44" s="5">
        <v>7</v>
      </c>
      <c r="N44" s="5">
        <v>4</v>
      </c>
      <c r="O44" s="5">
        <v>7</v>
      </c>
      <c r="P44" s="5">
        <v>5</v>
      </c>
      <c r="Q44" s="5">
        <v>4</v>
      </c>
      <c r="R44" s="5">
        <v>5</v>
      </c>
      <c r="S44" s="5">
        <v>2</v>
      </c>
    </row>
    <row r="45" spans="2:19" x14ac:dyDescent="0.15">
      <c r="B45" s="331" t="s">
        <v>28</v>
      </c>
      <c r="C45" s="287"/>
      <c r="D45" s="5">
        <v>242</v>
      </c>
      <c r="E45" s="9">
        <v>13</v>
      </c>
      <c r="F45" s="9">
        <v>34</v>
      </c>
      <c r="G45" s="9">
        <v>65</v>
      </c>
      <c r="H45" s="9">
        <v>61</v>
      </c>
      <c r="I45" s="221">
        <v>69</v>
      </c>
      <c r="J45" s="74">
        <v>9</v>
      </c>
      <c r="K45" s="5">
        <v>4</v>
      </c>
      <c r="L45" s="5">
        <v>10</v>
      </c>
      <c r="M45" s="5">
        <v>24</v>
      </c>
      <c r="N45" s="5">
        <v>31</v>
      </c>
      <c r="O45" s="5">
        <v>34</v>
      </c>
      <c r="P45" s="5">
        <v>29</v>
      </c>
      <c r="Q45" s="5">
        <v>32</v>
      </c>
      <c r="R45" s="5">
        <v>31</v>
      </c>
      <c r="S45" s="5">
        <v>38</v>
      </c>
    </row>
    <row r="46" spans="2:19" x14ac:dyDescent="0.15">
      <c r="B46" s="331" t="s">
        <v>29</v>
      </c>
      <c r="C46" s="287"/>
      <c r="D46" s="5">
        <v>19</v>
      </c>
      <c r="E46" s="9">
        <v>0</v>
      </c>
      <c r="F46" s="9">
        <v>2</v>
      </c>
      <c r="G46" s="9">
        <v>0</v>
      </c>
      <c r="H46" s="9">
        <v>2</v>
      </c>
      <c r="I46" s="221">
        <v>15</v>
      </c>
      <c r="J46" s="74">
        <v>0</v>
      </c>
      <c r="K46" s="5">
        <v>0</v>
      </c>
      <c r="L46" s="5">
        <v>2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4</v>
      </c>
      <c r="S46" s="5">
        <v>11</v>
      </c>
    </row>
    <row r="47" spans="2:19" x14ac:dyDescent="0.15">
      <c r="B47" s="331" t="s">
        <v>30</v>
      </c>
      <c r="C47" s="287"/>
      <c r="D47" s="5">
        <v>127</v>
      </c>
      <c r="E47" s="9">
        <v>9</v>
      </c>
      <c r="F47" s="9">
        <v>27</v>
      </c>
      <c r="G47" s="9">
        <v>24</v>
      </c>
      <c r="H47" s="9">
        <v>31</v>
      </c>
      <c r="I47" s="221">
        <v>36</v>
      </c>
      <c r="J47" s="74">
        <v>3</v>
      </c>
      <c r="K47" s="5">
        <v>6</v>
      </c>
      <c r="L47" s="5">
        <v>13</v>
      </c>
      <c r="M47" s="5">
        <v>14</v>
      </c>
      <c r="N47" s="5">
        <v>9</v>
      </c>
      <c r="O47" s="5">
        <v>15</v>
      </c>
      <c r="P47" s="5">
        <v>14</v>
      </c>
      <c r="Q47" s="5">
        <v>17</v>
      </c>
      <c r="R47" s="5">
        <v>15</v>
      </c>
      <c r="S47" s="5">
        <v>21</v>
      </c>
    </row>
    <row r="48" spans="2:19" x14ac:dyDescent="0.15">
      <c r="B48" s="331" t="s">
        <v>31</v>
      </c>
      <c r="C48" s="287"/>
      <c r="D48" s="5">
        <v>109</v>
      </c>
      <c r="E48" s="9">
        <v>13</v>
      </c>
      <c r="F48" s="9">
        <v>17</v>
      </c>
      <c r="G48" s="9">
        <v>27</v>
      </c>
      <c r="H48" s="9">
        <v>24</v>
      </c>
      <c r="I48" s="221">
        <v>28</v>
      </c>
      <c r="J48" s="74">
        <v>4</v>
      </c>
      <c r="K48" s="5">
        <v>9</v>
      </c>
      <c r="L48" s="5">
        <v>6</v>
      </c>
      <c r="M48" s="5">
        <v>11</v>
      </c>
      <c r="N48" s="5">
        <v>11</v>
      </c>
      <c r="O48" s="5">
        <v>16</v>
      </c>
      <c r="P48" s="5">
        <v>12</v>
      </c>
      <c r="Q48" s="5">
        <v>12</v>
      </c>
      <c r="R48" s="5">
        <v>10</v>
      </c>
      <c r="S48" s="5">
        <v>18</v>
      </c>
    </row>
    <row r="49" spans="2:19" x14ac:dyDescent="0.15">
      <c r="B49" s="331" t="s">
        <v>32</v>
      </c>
      <c r="C49" s="287"/>
      <c r="D49" s="5">
        <v>1316</v>
      </c>
      <c r="E49" s="9">
        <v>67</v>
      </c>
      <c r="F49" s="9">
        <v>287</v>
      </c>
      <c r="G49" s="9">
        <v>342</v>
      </c>
      <c r="H49" s="9">
        <v>275</v>
      </c>
      <c r="I49" s="221">
        <v>345</v>
      </c>
      <c r="J49" s="74">
        <v>23</v>
      </c>
      <c r="K49" s="5">
        <v>44</v>
      </c>
      <c r="L49" s="5">
        <v>111</v>
      </c>
      <c r="M49" s="5">
        <v>176</v>
      </c>
      <c r="N49" s="5">
        <v>159</v>
      </c>
      <c r="O49" s="5">
        <v>183</v>
      </c>
      <c r="P49" s="5">
        <v>151</v>
      </c>
      <c r="Q49" s="5">
        <v>124</v>
      </c>
      <c r="R49" s="5">
        <v>140</v>
      </c>
      <c r="S49" s="5">
        <v>205</v>
      </c>
    </row>
    <row r="50" spans="2:19" x14ac:dyDescent="0.15">
      <c r="B50" s="331" t="s">
        <v>33</v>
      </c>
      <c r="C50" s="287"/>
      <c r="D50" s="5">
        <v>397</v>
      </c>
      <c r="E50" s="9">
        <v>25</v>
      </c>
      <c r="F50" s="9">
        <v>80</v>
      </c>
      <c r="G50" s="9">
        <v>115</v>
      </c>
      <c r="H50" s="9">
        <v>85</v>
      </c>
      <c r="I50" s="221">
        <v>92</v>
      </c>
      <c r="J50" s="74">
        <v>10</v>
      </c>
      <c r="K50" s="5">
        <v>15</v>
      </c>
      <c r="L50" s="5">
        <v>27</v>
      </c>
      <c r="M50" s="5">
        <v>53</v>
      </c>
      <c r="N50" s="5">
        <v>52</v>
      </c>
      <c r="O50" s="5">
        <v>63</v>
      </c>
      <c r="P50" s="5">
        <v>40</v>
      </c>
      <c r="Q50" s="5">
        <v>45</v>
      </c>
      <c r="R50" s="5">
        <v>43</v>
      </c>
      <c r="S50" s="5">
        <v>49</v>
      </c>
    </row>
    <row r="51" spans="2:19" x14ac:dyDescent="0.15">
      <c r="B51" s="331" t="s">
        <v>34</v>
      </c>
      <c r="C51" s="287"/>
      <c r="D51" s="5">
        <v>24</v>
      </c>
      <c r="E51" s="9">
        <v>4</v>
      </c>
      <c r="F51" s="9">
        <v>6</v>
      </c>
      <c r="G51" s="9">
        <v>9</v>
      </c>
      <c r="H51" s="9">
        <v>3</v>
      </c>
      <c r="I51" s="221">
        <v>2</v>
      </c>
      <c r="J51" s="74">
        <v>2</v>
      </c>
      <c r="K51" s="5">
        <v>2</v>
      </c>
      <c r="L51" s="5">
        <v>3</v>
      </c>
      <c r="M51" s="5">
        <v>3</v>
      </c>
      <c r="N51" s="5">
        <v>7</v>
      </c>
      <c r="O51" s="5">
        <v>2</v>
      </c>
      <c r="P51" s="5">
        <v>2</v>
      </c>
      <c r="Q51" s="5">
        <v>1</v>
      </c>
      <c r="R51" s="5">
        <v>1</v>
      </c>
      <c r="S51" s="5">
        <v>1</v>
      </c>
    </row>
    <row r="52" spans="2:19" x14ac:dyDescent="0.15">
      <c r="B52" s="331" t="s">
        <v>35</v>
      </c>
      <c r="C52" s="287"/>
      <c r="D52" s="5">
        <v>6</v>
      </c>
      <c r="E52" s="9">
        <v>0</v>
      </c>
      <c r="F52" s="9">
        <v>0</v>
      </c>
      <c r="G52" s="9">
        <v>1</v>
      </c>
      <c r="H52" s="9">
        <v>3</v>
      </c>
      <c r="I52" s="221">
        <v>2</v>
      </c>
      <c r="J52" s="74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1</v>
      </c>
      <c r="Q52" s="5">
        <v>2</v>
      </c>
      <c r="R52" s="5">
        <v>2</v>
      </c>
      <c r="S52" s="5">
        <v>0</v>
      </c>
    </row>
    <row r="53" spans="2:19" x14ac:dyDescent="0.15">
      <c r="B53" s="331" t="s">
        <v>36</v>
      </c>
      <c r="C53" s="287"/>
      <c r="D53" s="5">
        <v>5</v>
      </c>
      <c r="E53" s="9">
        <v>1</v>
      </c>
      <c r="F53" s="9">
        <v>2</v>
      </c>
      <c r="G53" s="9">
        <v>0</v>
      </c>
      <c r="H53" s="9">
        <v>1</v>
      </c>
      <c r="I53" s="221">
        <v>1</v>
      </c>
      <c r="J53" s="74">
        <v>0</v>
      </c>
      <c r="K53" s="5">
        <v>1</v>
      </c>
      <c r="L53" s="5">
        <v>0</v>
      </c>
      <c r="M53" s="5">
        <v>2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1</v>
      </c>
    </row>
    <row r="54" spans="2:19" x14ac:dyDescent="0.15">
      <c r="B54" s="331" t="s">
        <v>37</v>
      </c>
      <c r="C54" s="287"/>
      <c r="D54" s="5">
        <v>2</v>
      </c>
      <c r="E54" s="9">
        <v>0</v>
      </c>
      <c r="F54" s="9">
        <v>2</v>
      </c>
      <c r="G54" s="9">
        <v>0</v>
      </c>
      <c r="H54" s="9">
        <v>0</v>
      </c>
      <c r="I54" s="221">
        <v>0</v>
      </c>
      <c r="J54" s="74">
        <v>0</v>
      </c>
      <c r="K54" s="5">
        <v>0</v>
      </c>
      <c r="L54" s="5">
        <v>0</v>
      </c>
      <c r="M54" s="5">
        <v>2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</row>
    <row r="55" spans="2:19" x14ac:dyDescent="0.15">
      <c r="B55" s="331" t="s">
        <v>38</v>
      </c>
      <c r="C55" s="287"/>
      <c r="D55" s="5">
        <v>53</v>
      </c>
      <c r="E55" s="9">
        <v>7</v>
      </c>
      <c r="F55" s="9">
        <v>11</v>
      </c>
      <c r="G55" s="9">
        <v>6</v>
      </c>
      <c r="H55" s="9">
        <v>11</v>
      </c>
      <c r="I55" s="221">
        <v>18</v>
      </c>
      <c r="J55" s="74">
        <v>1</v>
      </c>
      <c r="K55" s="5">
        <v>6</v>
      </c>
      <c r="L55" s="5">
        <v>4</v>
      </c>
      <c r="M55" s="5">
        <v>7</v>
      </c>
      <c r="N55" s="5">
        <v>3</v>
      </c>
      <c r="O55" s="5">
        <v>3</v>
      </c>
      <c r="P55" s="5">
        <v>4</v>
      </c>
      <c r="Q55" s="5">
        <v>7</v>
      </c>
      <c r="R55" s="5">
        <v>8</v>
      </c>
      <c r="S55" s="5">
        <v>10</v>
      </c>
    </row>
    <row r="56" spans="2:19" x14ac:dyDescent="0.15">
      <c r="B56" s="331" t="s">
        <v>39</v>
      </c>
      <c r="C56" s="287"/>
      <c r="D56" s="5">
        <v>101</v>
      </c>
      <c r="E56" s="9">
        <v>3</v>
      </c>
      <c r="F56" s="9">
        <v>17</v>
      </c>
      <c r="G56" s="9">
        <v>24</v>
      </c>
      <c r="H56" s="9">
        <v>26</v>
      </c>
      <c r="I56" s="221">
        <v>31</v>
      </c>
      <c r="J56" s="74">
        <v>2</v>
      </c>
      <c r="K56" s="5">
        <v>1</v>
      </c>
      <c r="L56" s="5">
        <v>3</v>
      </c>
      <c r="M56" s="5">
        <v>14</v>
      </c>
      <c r="N56" s="5">
        <v>11</v>
      </c>
      <c r="O56" s="5">
        <v>13</v>
      </c>
      <c r="P56" s="5">
        <v>16</v>
      </c>
      <c r="Q56" s="5">
        <v>10</v>
      </c>
      <c r="R56" s="5">
        <v>15</v>
      </c>
      <c r="S56" s="5">
        <v>16</v>
      </c>
    </row>
    <row r="57" spans="2:19" x14ac:dyDescent="0.15">
      <c r="B57" s="331" t="s">
        <v>40</v>
      </c>
      <c r="C57" s="287"/>
      <c r="D57" s="5">
        <v>41</v>
      </c>
      <c r="E57" s="9">
        <v>5</v>
      </c>
      <c r="F57" s="9">
        <v>8</v>
      </c>
      <c r="G57" s="9">
        <v>12</v>
      </c>
      <c r="H57" s="9">
        <v>15</v>
      </c>
      <c r="I57" s="221">
        <v>1</v>
      </c>
      <c r="J57" s="74">
        <v>2</v>
      </c>
      <c r="K57" s="5">
        <v>3</v>
      </c>
      <c r="L57" s="5">
        <v>2</v>
      </c>
      <c r="M57" s="5">
        <v>6</v>
      </c>
      <c r="N57" s="5">
        <v>4</v>
      </c>
      <c r="O57" s="5">
        <v>8</v>
      </c>
      <c r="P57" s="5">
        <v>5</v>
      </c>
      <c r="Q57" s="5">
        <v>10</v>
      </c>
      <c r="R57" s="5">
        <v>1</v>
      </c>
      <c r="S57" s="5">
        <v>0</v>
      </c>
    </row>
    <row r="58" spans="2:19" x14ac:dyDescent="0.15">
      <c r="B58" s="331" t="s">
        <v>41</v>
      </c>
      <c r="C58" s="287"/>
      <c r="D58" s="5">
        <v>1</v>
      </c>
      <c r="E58" s="9">
        <v>0</v>
      </c>
      <c r="F58" s="9">
        <v>0</v>
      </c>
      <c r="G58" s="9">
        <v>0</v>
      </c>
      <c r="H58" s="9">
        <v>0</v>
      </c>
      <c r="I58" s="221">
        <v>1</v>
      </c>
      <c r="J58" s="74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</row>
    <row r="59" spans="2:19" x14ac:dyDescent="0.15">
      <c r="B59" s="331" t="s">
        <v>42</v>
      </c>
      <c r="C59" s="287"/>
      <c r="D59" s="5">
        <v>25</v>
      </c>
      <c r="E59" s="9">
        <v>1</v>
      </c>
      <c r="F59" s="9">
        <v>5</v>
      </c>
      <c r="G59" s="9">
        <v>5</v>
      </c>
      <c r="H59" s="9">
        <v>6</v>
      </c>
      <c r="I59" s="221">
        <v>8</v>
      </c>
      <c r="J59" s="74">
        <v>1</v>
      </c>
      <c r="K59" s="5">
        <v>0</v>
      </c>
      <c r="L59" s="5">
        <v>1</v>
      </c>
      <c r="M59" s="5">
        <v>4</v>
      </c>
      <c r="N59" s="5">
        <v>3</v>
      </c>
      <c r="O59" s="5">
        <v>2</v>
      </c>
      <c r="P59" s="5">
        <v>1</v>
      </c>
      <c r="Q59" s="5">
        <v>5</v>
      </c>
      <c r="R59" s="5">
        <v>7</v>
      </c>
      <c r="S59" s="5">
        <v>1</v>
      </c>
    </row>
    <row r="60" spans="2:19" x14ac:dyDescent="0.15">
      <c r="B60" s="331" t="s">
        <v>43</v>
      </c>
      <c r="C60" s="287"/>
      <c r="D60" s="5">
        <v>37</v>
      </c>
      <c r="E60" s="9">
        <v>4</v>
      </c>
      <c r="F60" s="9">
        <v>5</v>
      </c>
      <c r="G60" s="9">
        <v>7</v>
      </c>
      <c r="H60" s="9">
        <v>5</v>
      </c>
      <c r="I60" s="221">
        <v>16</v>
      </c>
      <c r="J60" s="74">
        <v>2</v>
      </c>
      <c r="K60" s="5">
        <v>2</v>
      </c>
      <c r="L60" s="5">
        <v>2</v>
      </c>
      <c r="M60" s="5">
        <v>3</v>
      </c>
      <c r="N60" s="5">
        <v>3</v>
      </c>
      <c r="O60" s="5">
        <v>4</v>
      </c>
      <c r="P60" s="5">
        <v>2</v>
      </c>
      <c r="Q60" s="5">
        <v>3</v>
      </c>
      <c r="R60" s="5">
        <v>4</v>
      </c>
      <c r="S60" s="5">
        <v>12</v>
      </c>
    </row>
    <row r="61" spans="2:19" x14ac:dyDescent="0.15">
      <c r="B61" s="331" t="s">
        <v>44</v>
      </c>
      <c r="C61" s="287"/>
      <c r="D61" s="5">
        <v>30</v>
      </c>
      <c r="E61" s="9">
        <v>1</v>
      </c>
      <c r="F61" s="9">
        <v>8</v>
      </c>
      <c r="G61" s="9">
        <v>4</v>
      </c>
      <c r="H61" s="9">
        <v>10</v>
      </c>
      <c r="I61" s="221">
        <v>7</v>
      </c>
      <c r="J61" s="74">
        <v>0</v>
      </c>
      <c r="K61" s="5">
        <v>1</v>
      </c>
      <c r="L61" s="5">
        <v>1</v>
      </c>
      <c r="M61" s="5">
        <v>7</v>
      </c>
      <c r="N61" s="5">
        <v>1</v>
      </c>
      <c r="O61" s="5">
        <v>3</v>
      </c>
      <c r="P61" s="5">
        <v>7</v>
      </c>
      <c r="Q61" s="5">
        <v>3</v>
      </c>
      <c r="R61" s="5">
        <v>2</v>
      </c>
      <c r="S61" s="5">
        <v>5</v>
      </c>
    </row>
    <row r="62" spans="2:19" x14ac:dyDescent="0.15">
      <c r="B62" s="331" t="s">
        <v>45</v>
      </c>
      <c r="C62" s="287"/>
      <c r="D62" s="5">
        <v>469</v>
      </c>
      <c r="E62" s="9">
        <v>50</v>
      </c>
      <c r="F62" s="9">
        <v>107</v>
      </c>
      <c r="G62" s="9">
        <v>114</v>
      </c>
      <c r="H62" s="9">
        <v>73</v>
      </c>
      <c r="I62" s="221">
        <v>125</v>
      </c>
      <c r="J62" s="74">
        <v>19</v>
      </c>
      <c r="K62" s="5">
        <v>31</v>
      </c>
      <c r="L62" s="5">
        <v>49</v>
      </c>
      <c r="M62" s="5">
        <v>58</v>
      </c>
      <c r="N62" s="5">
        <v>61</v>
      </c>
      <c r="O62" s="5">
        <v>53</v>
      </c>
      <c r="P62" s="5">
        <v>42</v>
      </c>
      <c r="Q62" s="5">
        <v>31</v>
      </c>
      <c r="R62" s="5">
        <v>37</v>
      </c>
      <c r="S62" s="5">
        <v>88</v>
      </c>
    </row>
    <row r="63" spans="2:19" x14ac:dyDescent="0.15">
      <c r="B63" s="331" t="s">
        <v>46</v>
      </c>
      <c r="C63" s="287"/>
      <c r="D63" s="5">
        <v>21</v>
      </c>
      <c r="E63" s="9">
        <v>3</v>
      </c>
      <c r="F63" s="9">
        <v>9</v>
      </c>
      <c r="G63" s="9">
        <v>2</v>
      </c>
      <c r="H63" s="9">
        <v>3</v>
      </c>
      <c r="I63" s="221">
        <v>4</v>
      </c>
      <c r="J63" s="74">
        <v>0</v>
      </c>
      <c r="K63" s="5">
        <v>3</v>
      </c>
      <c r="L63" s="5">
        <v>4</v>
      </c>
      <c r="M63" s="5">
        <v>5</v>
      </c>
      <c r="N63" s="5">
        <v>1</v>
      </c>
      <c r="O63" s="5">
        <v>1</v>
      </c>
      <c r="P63" s="5">
        <v>1</v>
      </c>
      <c r="Q63" s="5">
        <v>2</v>
      </c>
      <c r="R63" s="5">
        <v>0</v>
      </c>
      <c r="S63" s="5">
        <v>4</v>
      </c>
    </row>
    <row r="64" spans="2:19" x14ac:dyDescent="0.15">
      <c r="B64" s="331" t="s">
        <v>47</v>
      </c>
      <c r="C64" s="287"/>
      <c r="D64" s="5">
        <v>34</v>
      </c>
      <c r="E64" s="9">
        <v>0</v>
      </c>
      <c r="F64" s="9">
        <v>8</v>
      </c>
      <c r="G64" s="9">
        <v>8</v>
      </c>
      <c r="H64" s="9">
        <v>14</v>
      </c>
      <c r="I64" s="221">
        <v>4</v>
      </c>
      <c r="J64" s="74">
        <v>0</v>
      </c>
      <c r="K64" s="5">
        <v>0</v>
      </c>
      <c r="L64" s="5">
        <v>3</v>
      </c>
      <c r="M64" s="5">
        <v>5</v>
      </c>
      <c r="N64" s="5">
        <v>5</v>
      </c>
      <c r="O64" s="5">
        <v>3</v>
      </c>
      <c r="P64" s="5">
        <v>9</v>
      </c>
      <c r="Q64" s="5">
        <v>5</v>
      </c>
      <c r="R64" s="5">
        <v>3</v>
      </c>
      <c r="S64" s="5">
        <v>1</v>
      </c>
    </row>
    <row r="65" spans="2:19" x14ac:dyDescent="0.15">
      <c r="B65" s="331" t="s">
        <v>48</v>
      </c>
      <c r="C65" s="287"/>
      <c r="D65" s="5">
        <v>65</v>
      </c>
      <c r="E65" s="9">
        <v>6</v>
      </c>
      <c r="F65" s="9">
        <v>13</v>
      </c>
      <c r="G65" s="9">
        <v>15</v>
      </c>
      <c r="H65" s="9">
        <v>16</v>
      </c>
      <c r="I65" s="221">
        <v>15</v>
      </c>
      <c r="J65" s="74">
        <v>3</v>
      </c>
      <c r="K65" s="5">
        <v>3</v>
      </c>
      <c r="L65" s="5">
        <v>4</v>
      </c>
      <c r="M65" s="5">
        <v>9</v>
      </c>
      <c r="N65" s="5">
        <v>5</v>
      </c>
      <c r="O65" s="5">
        <v>10</v>
      </c>
      <c r="P65" s="5">
        <v>11</v>
      </c>
      <c r="Q65" s="5">
        <v>5</v>
      </c>
      <c r="R65" s="5">
        <v>10</v>
      </c>
      <c r="S65" s="5">
        <v>5</v>
      </c>
    </row>
    <row r="66" spans="2:19" x14ac:dyDescent="0.15">
      <c r="B66" s="331" t="s">
        <v>49</v>
      </c>
      <c r="C66" s="287"/>
      <c r="D66" s="5">
        <v>42</v>
      </c>
      <c r="E66" s="9">
        <v>4</v>
      </c>
      <c r="F66" s="9">
        <v>5</v>
      </c>
      <c r="G66" s="9">
        <v>17</v>
      </c>
      <c r="H66" s="9">
        <v>7</v>
      </c>
      <c r="I66" s="221">
        <v>9</v>
      </c>
      <c r="J66" s="74">
        <v>2</v>
      </c>
      <c r="K66" s="5">
        <v>2</v>
      </c>
      <c r="L66" s="5">
        <v>1</v>
      </c>
      <c r="M66" s="5">
        <v>4</v>
      </c>
      <c r="N66" s="5">
        <v>9</v>
      </c>
      <c r="O66" s="5">
        <v>8</v>
      </c>
      <c r="P66" s="5">
        <v>2</v>
      </c>
      <c r="Q66" s="5">
        <v>5</v>
      </c>
      <c r="R66" s="5">
        <v>4</v>
      </c>
      <c r="S66" s="5">
        <v>5</v>
      </c>
    </row>
    <row r="67" spans="2:19" x14ac:dyDescent="0.15">
      <c r="B67" s="331" t="s">
        <v>50</v>
      </c>
      <c r="C67" s="287"/>
      <c r="D67" s="5">
        <v>14</v>
      </c>
      <c r="E67" s="9">
        <v>2</v>
      </c>
      <c r="F67" s="9">
        <v>4</v>
      </c>
      <c r="G67" s="9">
        <v>3</v>
      </c>
      <c r="H67" s="9">
        <v>3</v>
      </c>
      <c r="I67" s="221">
        <v>2</v>
      </c>
      <c r="J67" s="74">
        <v>0</v>
      </c>
      <c r="K67" s="5">
        <v>2</v>
      </c>
      <c r="L67" s="5">
        <v>3</v>
      </c>
      <c r="M67" s="5">
        <v>1</v>
      </c>
      <c r="N67" s="5">
        <v>1</v>
      </c>
      <c r="O67" s="5">
        <v>2</v>
      </c>
      <c r="P67" s="5">
        <v>1</v>
      </c>
      <c r="Q67" s="5">
        <v>2</v>
      </c>
      <c r="R67" s="5">
        <v>0</v>
      </c>
      <c r="S67" s="5">
        <v>2</v>
      </c>
    </row>
    <row r="68" spans="2:19" x14ac:dyDescent="0.15">
      <c r="B68" s="331" t="s">
        <v>51</v>
      </c>
      <c r="C68" s="287"/>
      <c r="D68" s="9">
        <v>36</v>
      </c>
      <c r="E68" s="9">
        <v>3</v>
      </c>
      <c r="F68" s="9">
        <v>5</v>
      </c>
      <c r="G68" s="9">
        <v>14</v>
      </c>
      <c r="H68" s="9">
        <v>8</v>
      </c>
      <c r="I68" s="221">
        <v>6</v>
      </c>
      <c r="J68" s="74">
        <v>2</v>
      </c>
      <c r="K68" s="9">
        <v>1</v>
      </c>
      <c r="L68" s="9">
        <v>1</v>
      </c>
      <c r="M68" s="9">
        <v>4</v>
      </c>
      <c r="N68" s="9">
        <v>5</v>
      </c>
      <c r="O68" s="9">
        <v>9</v>
      </c>
      <c r="P68" s="9">
        <v>6</v>
      </c>
      <c r="Q68" s="9">
        <v>2</v>
      </c>
      <c r="R68" s="9">
        <v>3</v>
      </c>
      <c r="S68" s="9">
        <v>3</v>
      </c>
    </row>
    <row r="69" spans="2:19" s="4" customFormat="1" x14ac:dyDescent="0.15">
      <c r="B69" s="330" t="s">
        <v>72</v>
      </c>
      <c r="C69" s="329"/>
      <c r="D69" s="6">
        <v>52</v>
      </c>
      <c r="E69" s="6">
        <v>1</v>
      </c>
      <c r="F69" s="6">
        <v>7</v>
      </c>
      <c r="G69" s="6">
        <v>11</v>
      </c>
      <c r="H69" s="6">
        <v>11</v>
      </c>
      <c r="I69" s="222">
        <v>22</v>
      </c>
      <c r="J69" s="77">
        <v>1</v>
      </c>
      <c r="K69" s="6">
        <v>0</v>
      </c>
      <c r="L69" s="6">
        <v>4</v>
      </c>
      <c r="M69" s="6">
        <v>3</v>
      </c>
      <c r="N69" s="6">
        <v>5</v>
      </c>
      <c r="O69" s="6">
        <v>6</v>
      </c>
      <c r="P69" s="6">
        <v>7</v>
      </c>
      <c r="Q69" s="6">
        <v>4</v>
      </c>
      <c r="R69" s="6">
        <v>11</v>
      </c>
      <c r="S69" s="6">
        <v>11</v>
      </c>
    </row>
    <row r="71" spans="2:19" x14ac:dyDescent="0.15">
      <c r="D71" s="181"/>
    </row>
    <row r="72" spans="2:19" x14ac:dyDescent="0.15">
      <c r="D72" s="181"/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>
      <selection activeCell="R27" sqref="R26:X27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5" customWidth="1"/>
    <col min="12" max="12" width="9.7109375" style="5" customWidth="1"/>
    <col min="13" max="14" width="8.7109375" style="5" customWidth="1"/>
    <col min="15" max="16" width="9.140625" style="5"/>
  </cols>
  <sheetData>
    <row r="1" spans="2:16" ht="17.25" x14ac:dyDescent="0.2">
      <c r="B1" s="29" t="s">
        <v>163</v>
      </c>
      <c r="D1" s="29" t="s">
        <v>164</v>
      </c>
    </row>
    <row r="2" spans="2:16" ht="17.25" x14ac:dyDescent="0.2">
      <c r="B2" s="1" t="s">
        <v>389</v>
      </c>
      <c r="C2" s="2"/>
      <c r="E2" s="29"/>
    </row>
    <row r="3" spans="2:16" s="53" customFormat="1" x14ac:dyDescent="0.15">
      <c r="B3" s="350" t="s">
        <v>165</v>
      </c>
      <c r="C3" s="342"/>
      <c r="D3" s="343" t="s">
        <v>92</v>
      </c>
      <c r="E3" s="343" t="s">
        <v>166</v>
      </c>
      <c r="F3" s="343" t="s">
        <v>167</v>
      </c>
      <c r="G3" s="343" t="s">
        <v>168</v>
      </c>
      <c r="H3" s="365" t="s">
        <v>169</v>
      </c>
      <c r="I3" s="343" t="s">
        <v>170</v>
      </c>
      <c r="J3" s="343" t="s">
        <v>171</v>
      </c>
      <c r="K3" s="343" t="s">
        <v>172</v>
      </c>
      <c r="L3" s="343" t="s">
        <v>173</v>
      </c>
      <c r="M3" s="343" t="s">
        <v>114</v>
      </c>
      <c r="N3" s="343" t="s">
        <v>115</v>
      </c>
    </row>
    <row r="4" spans="2:16" s="53" customFormat="1" ht="17.25" customHeight="1" x14ac:dyDescent="0.15">
      <c r="B4" s="368"/>
      <c r="C4" s="369"/>
      <c r="D4" s="343"/>
      <c r="E4" s="343"/>
      <c r="F4" s="343"/>
      <c r="G4" s="343"/>
      <c r="H4" s="366"/>
      <c r="I4" s="343"/>
      <c r="J4" s="343"/>
      <c r="K4" s="343"/>
      <c r="L4" s="343"/>
      <c r="M4" s="343"/>
      <c r="N4" s="343"/>
    </row>
    <row r="5" spans="2:16" ht="29.25" customHeight="1" x14ac:dyDescent="0.15">
      <c r="B5" s="367" t="s">
        <v>85</v>
      </c>
      <c r="C5" s="356"/>
      <c r="D5" s="344"/>
      <c r="E5" s="344"/>
      <c r="F5" s="344"/>
      <c r="G5" s="344"/>
      <c r="H5" s="88" t="s">
        <v>174</v>
      </c>
      <c r="I5" s="344"/>
      <c r="J5" s="344"/>
      <c r="K5" s="344"/>
      <c r="L5" s="344"/>
      <c r="M5" s="344"/>
      <c r="N5" s="344"/>
      <c r="O5"/>
      <c r="P5"/>
    </row>
    <row r="6" spans="2:16" ht="12" customHeight="1" x14ac:dyDescent="0.15">
      <c r="B6" s="332" t="s">
        <v>0</v>
      </c>
      <c r="C6" s="320"/>
      <c r="D6" s="5">
        <v>7849</v>
      </c>
      <c r="E6" s="5">
        <v>1162</v>
      </c>
      <c r="F6" s="5">
        <v>2285</v>
      </c>
      <c r="G6" s="5">
        <v>700</v>
      </c>
      <c r="H6" s="5">
        <v>479</v>
      </c>
      <c r="I6" s="5">
        <v>411</v>
      </c>
      <c r="J6" s="5">
        <v>772</v>
      </c>
      <c r="K6" s="5">
        <v>51</v>
      </c>
      <c r="L6" s="5">
        <v>813</v>
      </c>
      <c r="M6" s="5">
        <v>1176</v>
      </c>
      <c r="N6" s="5">
        <v>0</v>
      </c>
      <c r="O6"/>
      <c r="P6"/>
    </row>
    <row r="7" spans="2:16" ht="12" customHeight="1" x14ac:dyDescent="0.15">
      <c r="B7" s="331" t="s">
        <v>1</v>
      </c>
      <c r="C7" s="287"/>
      <c r="D7" s="45">
        <v>6485</v>
      </c>
      <c r="E7" s="45">
        <v>947</v>
      </c>
      <c r="F7" s="45">
        <v>1889</v>
      </c>
      <c r="G7" s="45">
        <v>617</v>
      </c>
      <c r="H7" s="45">
        <v>403</v>
      </c>
      <c r="I7" s="45">
        <v>351</v>
      </c>
      <c r="J7" s="45">
        <v>624</v>
      </c>
      <c r="K7" s="45">
        <v>43</v>
      </c>
      <c r="L7" s="45">
        <v>682</v>
      </c>
      <c r="M7" s="45">
        <v>929</v>
      </c>
      <c r="N7" s="45">
        <v>0</v>
      </c>
      <c r="O7"/>
      <c r="P7"/>
    </row>
    <row r="8" spans="2:16" ht="12" customHeight="1" x14ac:dyDescent="0.15">
      <c r="B8" s="70"/>
      <c r="C8" s="17" t="s">
        <v>64</v>
      </c>
      <c r="D8" s="9">
        <v>4192</v>
      </c>
      <c r="E8" s="9">
        <v>552</v>
      </c>
      <c r="F8" s="9">
        <v>1279</v>
      </c>
      <c r="G8" s="9">
        <v>425</v>
      </c>
      <c r="H8" s="9">
        <v>249</v>
      </c>
      <c r="I8" s="9">
        <v>242</v>
      </c>
      <c r="J8" s="9">
        <v>418</v>
      </c>
      <c r="K8" s="9">
        <v>35</v>
      </c>
      <c r="L8" s="9">
        <v>439</v>
      </c>
      <c r="M8" s="9">
        <v>553</v>
      </c>
      <c r="N8" s="9">
        <v>0</v>
      </c>
      <c r="O8"/>
      <c r="P8"/>
    </row>
    <row r="9" spans="2:16" ht="12" customHeight="1" x14ac:dyDescent="0.15">
      <c r="B9" s="70"/>
      <c r="C9" s="17" t="s">
        <v>65</v>
      </c>
      <c r="D9" s="9">
        <v>1979</v>
      </c>
      <c r="E9" s="9">
        <v>344</v>
      </c>
      <c r="F9" s="9">
        <v>544</v>
      </c>
      <c r="G9" s="9">
        <v>170</v>
      </c>
      <c r="H9" s="9">
        <v>125</v>
      </c>
      <c r="I9" s="9">
        <v>92</v>
      </c>
      <c r="J9" s="9">
        <v>179</v>
      </c>
      <c r="K9" s="9">
        <v>4</v>
      </c>
      <c r="L9" s="9">
        <v>206</v>
      </c>
      <c r="M9" s="9">
        <v>315</v>
      </c>
      <c r="N9" s="9">
        <v>0</v>
      </c>
      <c r="O9"/>
      <c r="P9"/>
    </row>
    <row r="10" spans="2:16" ht="12" customHeight="1" x14ac:dyDescent="0.15">
      <c r="B10" s="70"/>
      <c r="C10" s="17" t="s">
        <v>66</v>
      </c>
      <c r="D10" s="9">
        <v>314</v>
      </c>
      <c r="E10" s="9">
        <v>51</v>
      </c>
      <c r="F10" s="9">
        <v>66</v>
      </c>
      <c r="G10" s="9">
        <v>22</v>
      </c>
      <c r="H10" s="9">
        <v>29</v>
      </c>
      <c r="I10" s="9">
        <v>17</v>
      </c>
      <c r="J10" s="9">
        <v>27</v>
      </c>
      <c r="K10" s="9">
        <v>4</v>
      </c>
      <c r="L10" s="9">
        <v>37</v>
      </c>
      <c r="M10" s="9">
        <v>61</v>
      </c>
      <c r="N10" s="9">
        <v>0</v>
      </c>
      <c r="O10"/>
      <c r="P10"/>
    </row>
    <row r="11" spans="2:16" ht="12" customHeight="1" x14ac:dyDescent="0.15">
      <c r="B11" s="330" t="s">
        <v>5</v>
      </c>
      <c r="C11" s="329"/>
      <c r="D11" s="6">
        <v>1364</v>
      </c>
      <c r="E11" s="6">
        <v>215</v>
      </c>
      <c r="F11" s="6">
        <v>396</v>
      </c>
      <c r="G11" s="6">
        <v>83</v>
      </c>
      <c r="H11" s="6">
        <v>76</v>
      </c>
      <c r="I11" s="6">
        <v>60</v>
      </c>
      <c r="J11" s="6">
        <v>148</v>
      </c>
      <c r="K11" s="6">
        <v>8</v>
      </c>
      <c r="L11" s="6">
        <v>131</v>
      </c>
      <c r="M11" s="6">
        <v>247</v>
      </c>
      <c r="N11" s="6">
        <v>0</v>
      </c>
      <c r="O11"/>
      <c r="P11"/>
    </row>
    <row r="12" spans="2:16" ht="12" customHeight="1" x14ac:dyDescent="0.15">
      <c r="B12" s="331" t="s">
        <v>75</v>
      </c>
      <c r="C12" s="287"/>
      <c r="D12" s="5">
        <v>61</v>
      </c>
      <c r="E12" s="5">
        <v>5</v>
      </c>
      <c r="F12" s="5">
        <v>22</v>
      </c>
      <c r="G12" s="5">
        <v>3</v>
      </c>
      <c r="H12" s="5">
        <v>5</v>
      </c>
      <c r="I12" s="5">
        <v>2</v>
      </c>
      <c r="J12" s="5">
        <v>4</v>
      </c>
      <c r="K12" s="5">
        <v>1</v>
      </c>
      <c r="L12" s="5">
        <v>5</v>
      </c>
      <c r="M12" s="5">
        <v>14</v>
      </c>
      <c r="N12" s="5">
        <v>0</v>
      </c>
      <c r="O12"/>
      <c r="P12"/>
    </row>
    <row r="13" spans="2:16" ht="12" customHeight="1" x14ac:dyDescent="0.15">
      <c r="B13" s="331" t="s">
        <v>76</v>
      </c>
      <c r="C13" s="287"/>
      <c r="D13" s="5">
        <v>124</v>
      </c>
      <c r="E13" s="5">
        <v>30</v>
      </c>
      <c r="F13" s="5">
        <v>28</v>
      </c>
      <c r="G13" s="5">
        <v>6</v>
      </c>
      <c r="H13" s="5">
        <v>5</v>
      </c>
      <c r="I13" s="5">
        <v>5</v>
      </c>
      <c r="J13" s="5">
        <v>13</v>
      </c>
      <c r="K13" s="5">
        <v>1</v>
      </c>
      <c r="L13" s="5">
        <v>17</v>
      </c>
      <c r="M13" s="5">
        <v>19</v>
      </c>
      <c r="N13" s="5">
        <v>0</v>
      </c>
      <c r="O13"/>
      <c r="P13"/>
    </row>
    <row r="14" spans="2:16" ht="12" customHeight="1" x14ac:dyDescent="0.15">
      <c r="B14" s="331" t="s">
        <v>77</v>
      </c>
      <c r="C14" s="287"/>
      <c r="D14" s="5">
        <v>68</v>
      </c>
      <c r="E14" s="5">
        <v>7</v>
      </c>
      <c r="F14" s="5">
        <v>17</v>
      </c>
      <c r="G14" s="5">
        <v>5</v>
      </c>
      <c r="H14" s="5">
        <v>3</v>
      </c>
      <c r="I14" s="5">
        <v>4</v>
      </c>
      <c r="J14" s="5">
        <v>5</v>
      </c>
      <c r="K14" s="5">
        <v>1</v>
      </c>
      <c r="L14" s="5">
        <v>8</v>
      </c>
      <c r="M14" s="5">
        <v>18</v>
      </c>
      <c r="N14" s="5">
        <v>0</v>
      </c>
      <c r="O14"/>
      <c r="P14"/>
    </row>
    <row r="15" spans="2:16" ht="12" customHeight="1" x14ac:dyDescent="0.15">
      <c r="B15" s="331" t="s">
        <v>78</v>
      </c>
      <c r="C15" s="287"/>
      <c r="D15" s="5">
        <v>4276</v>
      </c>
      <c r="E15" s="5">
        <v>565</v>
      </c>
      <c r="F15" s="5">
        <v>1295</v>
      </c>
      <c r="G15" s="5">
        <v>432</v>
      </c>
      <c r="H15" s="5">
        <v>258</v>
      </c>
      <c r="I15" s="5">
        <v>250</v>
      </c>
      <c r="J15" s="5">
        <v>427</v>
      </c>
      <c r="K15" s="5">
        <v>35</v>
      </c>
      <c r="L15" s="5">
        <v>447</v>
      </c>
      <c r="M15" s="5">
        <v>567</v>
      </c>
      <c r="N15" s="5">
        <v>0</v>
      </c>
      <c r="O15"/>
      <c r="P15"/>
    </row>
    <row r="16" spans="2:16" ht="12" customHeight="1" x14ac:dyDescent="0.15">
      <c r="B16" s="331" t="s">
        <v>79</v>
      </c>
      <c r="C16" s="287"/>
      <c r="D16" s="5">
        <v>272</v>
      </c>
      <c r="E16" s="5">
        <v>40</v>
      </c>
      <c r="F16" s="5">
        <v>58</v>
      </c>
      <c r="G16" s="5">
        <v>20</v>
      </c>
      <c r="H16" s="5">
        <v>24</v>
      </c>
      <c r="I16" s="5">
        <v>13</v>
      </c>
      <c r="J16" s="5">
        <v>23</v>
      </c>
      <c r="K16" s="5">
        <v>4</v>
      </c>
      <c r="L16" s="5">
        <v>35</v>
      </c>
      <c r="M16" s="5">
        <v>55</v>
      </c>
      <c r="N16" s="5">
        <v>0</v>
      </c>
      <c r="O16"/>
      <c r="P16"/>
    </row>
    <row r="17" spans="2:16" ht="12" customHeight="1" x14ac:dyDescent="0.15">
      <c r="B17" s="331" t="s">
        <v>80</v>
      </c>
      <c r="C17" s="287"/>
      <c r="D17" s="5">
        <v>41</v>
      </c>
      <c r="E17" s="5">
        <v>3</v>
      </c>
      <c r="F17" s="5">
        <v>2</v>
      </c>
      <c r="G17" s="5">
        <v>3</v>
      </c>
      <c r="H17" s="5">
        <v>9</v>
      </c>
      <c r="I17" s="5">
        <v>3</v>
      </c>
      <c r="J17" s="5">
        <v>5</v>
      </c>
      <c r="K17" s="5">
        <v>0</v>
      </c>
      <c r="L17" s="5">
        <v>3</v>
      </c>
      <c r="M17" s="5">
        <v>13</v>
      </c>
      <c r="N17" s="5">
        <v>0</v>
      </c>
      <c r="O17"/>
      <c r="P17"/>
    </row>
    <row r="18" spans="2:16" ht="12" customHeight="1" x14ac:dyDescent="0.15">
      <c r="B18" s="331" t="s">
        <v>81</v>
      </c>
      <c r="C18" s="287"/>
      <c r="D18" s="5">
        <v>1979</v>
      </c>
      <c r="E18" s="5">
        <v>344</v>
      </c>
      <c r="F18" s="5">
        <v>544</v>
      </c>
      <c r="G18" s="5">
        <v>170</v>
      </c>
      <c r="H18" s="5">
        <v>125</v>
      </c>
      <c r="I18" s="5">
        <v>92</v>
      </c>
      <c r="J18" s="5">
        <v>179</v>
      </c>
      <c r="K18" s="5">
        <v>4</v>
      </c>
      <c r="L18" s="5">
        <v>206</v>
      </c>
      <c r="M18" s="5">
        <v>315</v>
      </c>
      <c r="N18" s="5">
        <v>0</v>
      </c>
      <c r="O18"/>
      <c r="P18"/>
    </row>
    <row r="19" spans="2:16" ht="12" customHeight="1" x14ac:dyDescent="0.15">
      <c r="B19" s="331" t="s">
        <v>100</v>
      </c>
      <c r="C19" s="287"/>
      <c r="D19" s="5">
        <v>202</v>
      </c>
      <c r="E19" s="5">
        <v>38</v>
      </c>
      <c r="F19" s="5">
        <v>58</v>
      </c>
      <c r="G19" s="5">
        <v>12</v>
      </c>
      <c r="H19" s="5">
        <v>14</v>
      </c>
      <c r="I19" s="5">
        <v>8</v>
      </c>
      <c r="J19" s="5">
        <v>39</v>
      </c>
      <c r="K19" s="5">
        <v>2</v>
      </c>
      <c r="L19" s="5">
        <v>15</v>
      </c>
      <c r="M19" s="5">
        <v>16</v>
      </c>
      <c r="N19" s="5">
        <v>0</v>
      </c>
      <c r="O19"/>
      <c r="P19"/>
    </row>
    <row r="20" spans="2:16" ht="12" customHeight="1" x14ac:dyDescent="0.15">
      <c r="B20" s="331" t="s">
        <v>101</v>
      </c>
      <c r="C20" s="287"/>
      <c r="D20" s="5">
        <v>93</v>
      </c>
      <c r="E20" s="5">
        <v>22</v>
      </c>
      <c r="F20" s="5">
        <v>19</v>
      </c>
      <c r="G20" s="5">
        <v>8</v>
      </c>
      <c r="H20" s="5">
        <v>4</v>
      </c>
      <c r="I20" s="5">
        <v>3</v>
      </c>
      <c r="J20" s="5">
        <v>7</v>
      </c>
      <c r="K20" s="5">
        <v>0</v>
      </c>
      <c r="L20" s="5">
        <v>9</v>
      </c>
      <c r="M20" s="5">
        <v>21</v>
      </c>
      <c r="N20" s="5">
        <v>0</v>
      </c>
      <c r="O20"/>
      <c r="P20"/>
    </row>
    <row r="21" spans="2:16" ht="12" customHeight="1" x14ac:dyDescent="0.15">
      <c r="B21" s="331" t="s">
        <v>88</v>
      </c>
      <c r="C21" s="287"/>
      <c r="D21" s="5">
        <v>524</v>
      </c>
      <c r="E21" s="5">
        <v>83</v>
      </c>
      <c r="F21" s="5">
        <v>156</v>
      </c>
      <c r="G21" s="5">
        <v>29</v>
      </c>
      <c r="H21" s="5">
        <v>28</v>
      </c>
      <c r="I21" s="5">
        <v>26</v>
      </c>
      <c r="J21" s="5">
        <v>54</v>
      </c>
      <c r="K21" s="5">
        <v>2</v>
      </c>
      <c r="L21" s="5">
        <v>50</v>
      </c>
      <c r="M21" s="5">
        <v>96</v>
      </c>
      <c r="N21" s="5">
        <v>0</v>
      </c>
      <c r="O21"/>
      <c r="P21"/>
    </row>
    <row r="22" spans="2:16" ht="12" customHeight="1" x14ac:dyDescent="0.15">
      <c r="B22" s="330" t="s">
        <v>102</v>
      </c>
      <c r="C22" s="329"/>
      <c r="D22" s="6">
        <v>209</v>
      </c>
      <c r="E22" s="6">
        <v>25</v>
      </c>
      <c r="F22" s="6">
        <v>86</v>
      </c>
      <c r="G22" s="6">
        <v>12</v>
      </c>
      <c r="H22" s="6">
        <v>4</v>
      </c>
      <c r="I22" s="6">
        <v>5</v>
      </c>
      <c r="J22" s="6">
        <v>16</v>
      </c>
      <c r="K22" s="6">
        <v>1</v>
      </c>
      <c r="L22" s="6">
        <v>18</v>
      </c>
      <c r="M22" s="6">
        <v>42</v>
      </c>
      <c r="N22" s="6">
        <v>0</v>
      </c>
      <c r="O22"/>
      <c r="P22"/>
    </row>
    <row r="23" spans="2:16" ht="12" customHeight="1" x14ac:dyDescent="0.15">
      <c r="B23" s="331" t="s">
        <v>6</v>
      </c>
      <c r="C23" s="287"/>
      <c r="D23" s="5">
        <v>61</v>
      </c>
      <c r="E23" s="5">
        <v>5</v>
      </c>
      <c r="F23" s="5">
        <v>22</v>
      </c>
      <c r="G23" s="5">
        <v>3</v>
      </c>
      <c r="H23" s="5">
        <v>5</v>
      </c>
      <c r="I23" s="5">
        <v>2</v>
      </c>
      <c r="J23" s="5">
        <v>4</v>
      </c>
      <c r="K23" s="5">
        <v>1</v>
      </c>
      <c r="L23" s="5">
        <v>5</v>
      </c>
      <c r="M23" s="5">
        <v>14</v>
      </c>
      <c r="N23" s="5">
        <v>0</v>
      </c>
      <c r="O23"/>
      <c r="P23"/>
    </row>
    <row r="24" spans="2:16" ht="12" customHeight="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/>
      <c r="P24"/>
    </row>
    <row r="25" spans="2:16" ht="12" customHeight="1" x14ac:dyDescent="0.15">
      <c r="B25" s="331" t="s">
        <v>8</v>
      </c>
      <c r="C25" s="287"/>
      <c r="D25" s="5">
        <v>6</v>
      </c>
      <c r="E25" s="5">
        <v>3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1</v>
      </c>
      <c r="N25" s="5">
        <v>0</v>
      </c>
      <c r="O25"/>
      <c r="P25"/>
    </row>
    <row r="26" spans="2:16" ht="12" customHeight="1" x14ac:dyDescent="0.15">
      <c r="B26" s="331" t="s">
        <v>9</v>
      </c>
      <c r="C26" s="287"/>
      <c r="D26" s="5">
        <v>87</v>
      </c>
      <c r="E26" s="5">
        <v>15</v>
      </c>
      <c r="F26" s="5">
        <v>22</v>
      </c>
      <c r="G26" s="5">
        <v>6</v>
      </c>
      <c r="H26" s="5">
        <v>4</v>
      </c>
      <c r="I26" s="5">
        <v>3</v>
      </c>
      <c r="J26" s="5">
        <v>11</v>
      </c>
      <c r="K26" s="5">
        <v>0</v>
      </c>
      <c r="L26" s="5">
        <v>12</v>
      </c>
      <c r="M26" s="5">
        <v>14</v>
      </c>
      <c r="N26" s="5">
        <v>0</v>
      </c>
      <c r="O26"/>
      <c r="P26"/>
    </row>
    <row r="27" spans="2:16" ht="12" customHeight="1" x14ac:dyDescent="0.15">
      <c r="B27" s="331" t="s">
        <v>10</v>
      </c>
      <c r="C27" s="287"/>
      <c r="D27" s="5">
        <v>3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/>
      <c r="P27"/>
    </row>
    <row r="28" spans="2:16" ht="12" customHeight="1" x14ac:dyDescent="0.15">
      <c r="B28" s="331" t="s">
        <v>11</v>
      </c>
      <c r="C28" s="287"/>
      <c r="D28" s="5">
        <v>13</v>
      </c>
      <c r="E28" s="5">
        <v>6</v>
      </c>
      <c r="F28" s="5">
        <v>3</v>
      </c>
      <c r="G28" s="5">
        <v>0</v>
      </c>
      <c r="H28" s="5">
        <v>1</v>
      </c>
      <c r="I28" s="5">
        <v>1</v>
      </c>
      <c r="J28" s="5">
        <v>0</v>
      </c>
      <c r="K28" s="5">
        <v>0</v>
      </c>
      <c r="L28" s="5">
        <v>1</v>
      </c>
      <c r="M28" s="5">
        <v>1</v>
      </c>
      <c r="N28" s="5">
        <v>0</v>
      </c>
      <c r="O28"/>
      <c r="P28"/>
    </row>
    <row r="29" spans="2:16" ht="12" customHeight="1" x14ac:dyDescent="0.15">
      <c r="B29" s="331" t="s">
        <v>12</v>
      </c>
      <c r="C29" s="287"/>
      <c r="D29" s="5">
        <v>15</v>
      </c>
      <c r="E29" s="5">
        <v>4</v>
      </c>
      <c r="F29" s="5">
        <v>2</v>
      </c>
      <c r="G29" s="5">
        <v>0</v>
      </c>
      <c r="H29" s="5">
        <v>0</v>
      </c>
      <c r="I29" s="5">
        <v>1</v>
      </c>
      <c r="J29" s="5">
        <v>2</v>
      </c>
      <c r="K29" s="5">
        <v>1</v>
      </c>
      <c r="L29" s="5">
        <v>3</v>
      </c>
      <c r="M29" s="5">
        <v>2</v>
      </c>
      <c r="N29" s="5">
        <v>0</v>
      </c>
      <c r="O29"/>
      <c r="P29"/>
    </row>
    <row r="30" spans="2:16" ht="12" customHeight="1" x14ac:dyDescent="0.15">
      <c r="B30" s="331" t="s">
        <v>13</v>
      </c>
      <c r="C30" s="287"/>
      <c r="D30" s="5">
        <v>31</v>
      </c>
      <c r="E30" s="5">
        <v>1</v>
      </c>
      <c r="F30" s="5">
        <v>7</v>
      </c>
      <c r="G30" s="5">
        <v>5</v>
      </c>
      <c r="H30" s="5">
        <v>3</v>
      </c>
      <c r="I30" s="5">
        <v>3</v>
      </c>
      <c r="J30" s="5">
        <v>1</v>
      </c>
      <c r="K30" s="5">
        <v>0</v>
      </c>
      <c r="L30" s="5">
        <v>5</v>
      </c>
      <c r="M30" s="5">
        <v>6</v>
      </c>
      <c r="N30" s="5">
        <v>0</v>
      </c>
      <c r="O30"/>
      <c r="P30"/>
    </row>
    <row r="31" spans="2:16" ht="12" customHeight="1" x14ac:dyDescent="0.15">
      <c r="B31" s="331" t="s">
        <v>14</v>
      </c>
      <c r="C31" s="287"/>
      <c r="D31" s="5">
        <v>23</v>
      </c>
      <c r="E31" s="5">
        <v>1</v>
      </c>
      <c r="F31" s="5">
        <v>10</v>
      </c>
      <c r="G31" s="5">
        <v>0</v>
      </c>
      <c r="H31" s="5">
        <v>2</v>
      </c>
      <c r="I31" s="5">
        <v>2</v>
      </c>
      <c r="J31" s="5">
        <v>0</v>
      </c>
      <c r="K31" s="5">
        <v>0</v>
      </c>
      <c r="L31" s="5">
        <v>4</v>
      </c>
      <c r="M31" s="5">
        <v>4</v>
      </c>
      <c r="N31" s="5">
        <v>0</v>
      </c>
      <c r="O31"/>
      <c r="P31"/>
    </row>
    <row r="32" spans="2:16" ht="12" customHeight="1" x14ac:dyDescent="0.15">
      <c r="B32" s="331" t="s">
        <v>15</v>
      </c>
      <c r="C32" s="287"/>
      <c r="D32" s="5">
        <v>2</v>
      </c>
      <c r="E32" s="5">
        <v>0</v>
      </c>
      <c r="F32" s="5">
        <v>1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/>
      <c r="P32"/>
    </row>
    <row r="33" spans="2:16" ht="12" customHeight="1" x14ac:dyDescent="0.15">
      <c r="B33" s="331" t="s">
        <v>16</v>
      </c>
      <c r="C33" s="287"/>
      <c r="D33" s="5">
        <v>484</v>
      </c>
      <c r="E33" s="5">
        <v>71</v>
      </c>
      <c r="F33" s="5">
        <v>156</v>
      </c>
      <c r="G33" s="5">
        <v>58</v>
      </c>
      <c r="H33" s="5">
        <v>42</v>
      </c>
      <c r="I33" s="5">
        <v>21</v>
      </c>
      <c r="J33" s="5">
        <v>46</v>
      </c>
      <c r="K33" s="5">
        <v>3</v>
      </c>
      <c r="L33" s="5">
        <v>36</v>
      </c>
      <c r="M33" s="5">
        <v>51</v>
      </c>
      <c r="N33" s="5">
        <v>0</v>
      </c>
      <c r="O33"/>
      <c r="P33"/>
    </row>
    <row r="34" spans="2:16" ht="12" customHeight="1" x14ac:dyDescent="0.15">
      <c r="B34" s="331" t="s">
        <v>17</v>
      </c>
      <c r="C34" s="287"/>
      <c r="D34" s="5">
        <v>343</v>
      </c>
      <c r="E34" s="5">
        <v>60</v>
      </c>
      <c r="F34" s="5">
        <v>99</v>
      </c>
      <c r="G34" s="5">
        <v>37</v>
      </c>
      <c r="H34" s="5">
        <v>13</v>
      </c>
      <c r="I34" s="5">
        <v>30</v>
      </c>
      <c r="J34" s="5">
        <v>23</v>
      </c>
      <c r="K34" s="5">
        <v>4</v>
      </c>
      <c r="L34" s="5">
        <v>25</v>
      </c>
      <c r="M34" s="5">
        <v>52</v>
      </c>
      <c r="N34" s="5">
        <v>0</v>
      </c>
      <c r="O34"/>
      <c r="P34"/>
    </row>
    <row r="35" spans="2:16" ht="12" customHeight="1" x14ac:dyDescent="0.15">
      <c r="B35" s="331" t="s">
        <v>18</v>
      </c>
      <c r="C35" s="287"/>
      <c r="D35" s="5">
        <v>2259</v>
      </c>
      <c r="E35" s="5">
        <v>270</v>
      </c>
      <c r="F35" s="5">
        <v>707</v>
      </c>
      <c r="G35" s="5">
        <v>207</v>
      </c>
      <c r="H35" s="5">
        <v>133</v>
      </c>
      <c r="I35" s="5">
        <v>130</v>
      </c>
      <c r="J35" s="5">
        <v>228</v>
      </c>
      <c r="K35" s="5">
        <v>19</v>
      </c>
      <c r="L35" s="5">
        <v>270</v>
      </c>
      <c r="M35" s="5">
        <v>295</v>
      </c>
      <c r="N35" s="5">
        <v>0</v>
      </c>
      <c r="O35"/>
      <c r="P35"/>
    </row>
    <row r="36" spans="2:16" ht="12" customHeight="1" x14ac:dyDescent="0.15">
      <c r="B36" s="331" t="s">
        <v>19</v>
      </c>
      <c r="C36" s="287"/>
      <c r="D36" s="5">
        <v>1106</v>
      </c>
      <c r="E36" s="5">
        <v>151</v>
      </c>
      <c r="F36" s="5">
        <v>317</v>
      </c>
      <c r="G36" s="5">
        <v>123</v>
      </c>
      <c r="H36" s="5">
        <v>61</v>
      </c>
      <c r="I36" s="5">
        <v>61</v>
      </c>
      <c r="J36" s="5">
        <v>121</v>
      </c>
      <c r="K36" s="5">
        <v>9</v>
      </c>
      <c r="L36" s="5">
        <v>108</v>
      </c>
      <c r="M36" s="5">
        <v>155</v>
      </c>
      <c r="N36" s="5">
        <v>0</v>
      </c>
      <c r="O36"/>
      <c r="P36"/>
    </row>
    <row r="37" spans="2:16" ht="12" customHeight="1" x14ac:dyDescent="0.15">
      <c r="B37" s="331" t="s">
        <v>20</v>
      </c>
      <c r="C37" s="287"/>
      <c r="D37" s="5">
        <v>14</v>
      </c>
      <c r="E37" s="5">
        <v>2</v>
      </c>
      <c r="F37" s="5">
        <v>1</v>
      </c>
      <c r="G37" s="5">
        <v>0</v>
      </c>
      <c r="H37" s="5">
        <v>1</v>
      </c>
      <c r="I37" s="5">
        <v>0</v>
      </c>
      <c r="J37" s="5">
        <v>1</v>
      </c>
      <c r="K37" s="5">
        <v>0</v>
      </c>
      <c r="L37" s="5">
        <v>3</v>
      </c>
      <c r="M37" s="5">
        <v>6</v>
      </c>
      <c r="N37" s="5">
        <v>0</v>
      </c>
      <c r="O37"/>
      <c r="P37"/>
    </row>
    <row r="38" spans="2:16" ht="12" customHeight="1" x14ac:dyDescent="0.15">
      <c r="B38" s="331" t="s">
        <v>21</v>
      </c>
      <c r="C38" s="287"/>
      <c r="D38" s="5">
        <v>34</v>
      </c>
      <c r="E38" s="5">
        <v>3</v>
      </c>
      <c r="F38" s="5">
        <v>2</v>
      </c>
      <c r="G38" s="5">
        <v>2</v>
      </c>
      <c r="H38" s="5">
        <v>9</v>
      </c>
      <c r="I38" s="5">
        <v>3</v>
      </c>
      <c r="J38" s="5">
        <v>3</v>
      </c>
      <c r="K38" s="5">
        <v>0</v>
      </c>
      <c r="L38" s="5">
        <v>3</v>
      </c>
      <c r="M38" s="5">
        <v>9</v>
      </c>
      <c r="N38" s="5">
        <v>0</v>
      </c>
      <c r="O38"/>
      <c r="P38"/>
    </row>
    <row r="39" spans="2:16" ht="12" customHeight="1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2</v>
      </c>
      <c r="K39" s="5">
        <v>0</v>
      </c>
      <c r="L39" s="5">
        <v>0</v>
      </c>
      <c r="M39" s="5">
        <v>4</v>
      </c>
      <c r="N39" s="5">
        <v>0</v>
      </c>
      <c r="O39"/>
      <c r="P39"/>
    </row>
    <row r="40" spans="2:16" ht="12" customHeight="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/>
      <c r="P40"/>
    </row>
    <row r="41" spans="2:16" ht="12" customHeight="1" x14ac:dyDescent="0.15">
      <c r="B41" s="331" t="s">
        <v>24</v>
      </c>
      <c r="C41" s="287"/>
      <c r="D41" s="5">
        <v>11</v>
      </c>
      <c r="E41" s="5">
        <v>1</v>
      </c>
      <c r="F41" s="5">
        <v>1</v>
      </c>
      <c r="G41" s="5">
        <v>0</v>
      </c>
      <c r="H41" s="5">
        <v>1</v>
      </c>
      <c r="I41" s="5">
        <v>1</v>
      </c>
      <c r="J41" s="5">
        <v>4</v>
      </c>
      <c r="K41" s="5">
        <v>0</v>
      </c>
      <c r="L41" s="5">
        <v>1</v>
      </c>
      <c r="M41" s="5">
        <v>2</v>
      </c>
      <c r="N41" s="5">
        <v>0</v>
      </c>
      <c r="O41"/>
      <c r="P41"/>
    </row>
    <row r="42" spans="2:16" ht="12" customHeight="1" x14ac:dyDescent="0.15">
      <c r="B42" s="331" t="s">
        <v>25</v>
      </c>
      <c r="C42" s="287"/>
      <c r="D42" s="5">
        <v>29</v>
      </c>
      <c r="E42" s="5">
        <v>4</v>
      </c>
      <c r="F42" s="5">
        <v>5</v>
      </c>
      <c r="G42" s="5">
        <v>4</v>
      </c>
      <c r="H42" s="5">
        <v>0</v>
      </c>
      <c r="I42" s="5">
        <v>2</v>
      </c>
      <c r="J42" s="5">
        <v>4</v>
      </c>
      <c r="K42" s="5">
        <v>1</v>
      </c>
      <c r="L42" s="5">
        <v>1</v>
      </c>
      <c r="M42" s="5">
        <v>8</v>
      </c>
      <c r="N42" s="5">
        <v>0</v>
      </c>
      <c r="O42"/>
      <c r="P42"/>
    </row>
    <row r="43" spans="2:16" ht="12" customHeight="1" x14ac:dyDescent="0.15">
      <c r="B43" s="331" t="s">
        <v>26</v>
      </c>
      <c r="C43" s="287"/>
      <c r="D43" s="5">
        <v>11</v>
      </c>
      <c r="E43" s="5">
        <v>3</v>
      </c>
      <c r="F43" s="5">
        <v>1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2</v>
      </c>
      <c r="M43" s="5">
        <v>4</v>
      </c>
      <c r="N43" s="5">
        <v>0</v>
      </c>
      <c r="O43"/>
      <c r="P43"/>
    </row>
    <row r="44" spans="2:16" ht="12" customHeight="1" x14ac:dyDescent="0.15">
      <c r="B44" s="331" t="s">
        <v>27</v>
      </c>
      <c r="C44" s="287"/>
      <c r="D44" s="5">
        <v>42</v>
      </c>
      <c r="E44" s="5">
        <v>11</v>
      </c>
      <c r="F44" s="5">
        <v>8</v>
      </c>
      <c r="G44" s="5">
        <v>2</v>
      </c>
      <c r="H44" s="5">
        <v>5</v>
      </c>
      <c r="I44" s="5">
        <v>4</v>
      </c>
      <c r="J44" s="5">
        <v>4</v>
      </c>
      <c r="K44" s="5">
        <v>0</v>
      </c>
      <c r="L44" s="5">
        <v>2</v>
      </c>
      <c r="M44" s="5">
        <v>6</v>
      </c>
      <c r="N44" s="5">
        <v>0</v>
      </c>
      <c r="O44"/>
      <c r="P44"/>
    </row>
    <row r="45" spans="2:16" ht="12" customHeight="1" x14ac:dyDescent="0.15">
      <c r="B45" s="331" t="s">
        <v>28</v>
      </c>
      <c r="C45" s="287"/>
      <c r="D45" s="5">
        <v>242</v>
      </c>
      <c r="E45" s="5">
        <v>33</v>
      </c>
      <c r="F45" s="5">
        <v>54</v>
      </c>
      <c r="G45" s="5">
        <v>18</v>
      </c>
      <c r="H45" s="5">
        <v>21</v>
      </c>
      <c r="I45" s="5">
        <v>12</v>
      </c>
      <c r="J45" s="5">
        <v>22</v>
      </c>
      <c r="K45" s="5">
        <v>4</v>
      </c>
      <c r="L45" s="5">
        <v>31</v>
      </c>
      <c r="M45" s="5">
        <v>47</v>
      </c>
      <c r="N45" s="5">
        <v>0</v>
      </c>
      <c r="O45"/>
      <c r="P45"/>
    </row>
    <row r="46" spans="2:16" ht="12" customHeight="1" x14ac:dyDescent="0.15">
      <c r="B46" s="331" t="s">
        <v>29</v>
      </c>
      <c r="C46" s="287"/>
      <c r="D46" s="5">
        <v>19</v>
      </c>
      <c r="E46" s="5">
        <v>4</v>
      </c>
      <c r="F46" s="5">
        <v>3</v>
      </c>
      <c r="G46" s="5">
        <v>1</v>
      </c>
      <c r="H46" s="5">
        <v>3</v>
      </c>
      <c r="I46" s="5">
        <v>1</v>
      </c>
      <c r="J46" s="5">
        <v>1</v>
      </c>
      <c r="K46" s="5">
        <v>0</v>
      </c>
      <c r="L46" s="5">
        <v>2</v>
      </c>
      <c r="M46" s="5">
        <v>4</v>
      </c>
      <c r="N46" s="5">
        <v>0</v>
      </c>
      <c r="O46"/>
      <c r="P46"/>
    </row>
    <row r="47" spans="2:16" ht="12" customHeight="1" x14ac:dyDescent="0.15">
      <c r="B47" s="331" t="s">
        <v>30</v>
      </c>
      <c r="C47" s="287"/>
      <c r="D47" s="5">
        <v>127</v>
      </c>
      <c r="E47" s="5">
        <v>37</v>
      </c>
      <c r="F47" s="5">
        <v>16</v>
      </c>
      <c r="G47" s="5">
        <v>7</v>
      </c>
      <c r="H47" s="5">
        <v>7</v>
      </c>
      <c r="I47" s="5">
        <v>8</v>
      </c>
      <c r="J47" s="5">
        <v>6</v>
      </c>
      <c r="K47" s="5">
        <v>1</v>
      </c>
      <c r="L47" s="5">
        <v>10</v>
      </c>
      <c r="M47" s="5">
        <v>35</v>
      </c>
      <c r="N47" s="5">
        <v>0</v>
      </c>
      <c r="O47"/>
      <c r="P47"/>
    </row>
    <row r="48" spans="2:16" ht="12" customHeight="1" x14ac:dyDescent="0.15">
      <c r="B48" s="331" t="s">
        <v>31</v>
      </c>
      <c r="C48" s="287"/>
      <c r="D48" s="5">
        <v>109</v>
      </c>
      <c r="E48" s="5">
        <v>18</v>
      </c>
      <c r="F48" s="5">
        <v>29</v>
      </c>
      <c r="G48" s="5">
        <v>11</v>
      </c>
      <c r="H48" s="5">
        <v>5</v>
      </c>
      <c r="I48" s="5">
        <v>11</v>
      </c>
      <c r="J48" s="5">
        <v>7</v>
      </c>
      <c r="K48" s="5">
        <v>1</v>
      </c>
      <c r="L48" s="5">
        <v>7</v>
      </c>
      <c r="M48" s="5">
        <v>20</v>
      </c>
      <c r="N48" s="5">
        <v>0</v>
      </c>
      <c r="O48"/>
      <c r="P48"/>
    </row>
    <row r="49" spans="2:16" ht="12" customHeight="1" x14ac:dyDescent="0.15">
      <c r="B49" s="331" t="s">
        <v>32</v>
      </c>
      <c r="C49" s="287"/>
      <c r="D49" s="5">
        <v>1316</v>
      </c>
      <c r="E49" s="5">
        <v>206</v>
      </c>
      <c r="F49" s="5">
        <v>362</v>
      </c>
      <c r="G49" s="5">
        <v>120</v>
      </c>
      <c r="H49" s="5">
        <v>84</v>
      </c>
      <c r="I49" s="5">
        <v>50</v>
      </c>
      <c r="J49" s="5">
        <v>129</v>
      </c>
      <c r="K49" s="5">
        <v>1</v>
      </c>
      <c r="L49" s="5">
        <v>157</v>
      </c>
      <c r="M49" s="5">
        <v>207</v>
      </c>
      <c r="N49" s="5">
        <v>0</v>
      </c>
      <c r="O49"/>
      <c r="P49"/>
    </row>
    <row r="50" spans="2:16" ht="12" customHeight="1" x14ac:dyDescent="0.15">
      <c r="B50" s="331" t="s">
        <v>33</v>
      </c>
      <c r="C50" s="287"/>
      <c r="D50" s="5">
        <v>397</v>
      </c>
      <c r="E50" s="5">
        <v>79</v>
      </c>
      <c r="F50" s="5">
        <v>128</v>
      </c>
      <c r="G50" s="5">
        <v>30</v>
      </c>
      <c r="H50" s="5">
        <v>28</v>
      </c>
      <c r="I50" s="5">
        <v>23</v>
      </c>
      <c r="J50" s="5">
        <v>32</v>
      </c>
      <c r="K50" s="5">
        <v>1</v>
      </c>
      <c r="L50" s="5">
        <v>29</v>
      </c>
      <c r="M50" s="5">
        <v>47</v>
      </c>
      <c r="N50" s="5">
        <v>0</v>
      </c>
      <c r="O50"/>
      <c r="P50"/>
    </row>
    <row r="51" spans="2:16" ht="12" customHeight="1" x14ac:dyDescent="0.15">
      <c r="B51" s="331" t="s">
        <v>34</v>
      </c>
      <c r="C51" s="287"/>
      <c r="D51" s="5">
        <v>24</v>
      </c>
      <c r="E51" s="5">
        <v>3</v>
      </c>
      <c r="F51" s="5">
        <v>7</v>
      </c>
      <c r="G51" s="5">
        <v>1</v>
      </c>
      <c r="H51" s="5">
        <v>1</v>
      </c>
      <c r="I51" s="5">
        <v>0</v>
      </c>
      <c r="J51" s="5">
        <v>5</v>
      </c>
      <c r="K51" s="5">
        <v>0</v>
      </c>
      <c r="L51" s="5">
        <v>2</v>
      </c>
      <c r="M51" s="5">
        <v>5</v>
      </c>
      <c r="N51" s="5">
        <v>0</v>
      </c>
      <c r="O51"/>
      <c r="P51"/>
    </row>
    <row r="52" spans="2:16" ht="12" customHeight="1" x14ac:dyDescent="0.15">
      <c r="B52" s="331" t="s">
        <v>35</v>
      </c>
      <c r="C52" s="287"/>
      <c r="D52" s="5">
        <v>6</v>
      </c>
      <c r="E52" s="5">
        <v>1</v>
      </c>
      <c r="F52" s="5">
        <v>2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0</v>
      </c>
      <c r="O52"/>
      <c r="P52"/>
    </row>
    <row r="53" spans="2:16" ht="12" customHeight="1" x14ac:dyDescent="0.15">
      <c r="B53" s="331" t="s">
        <v>36</v>
      </c>
      <c r="C53" s="287"/>
      <c r="D53" s="5">
        <v>5</v>
      </c>
      <c r="E53" s="5">
        <v>0</v>
      </c>
      <c r="F53" s="5">
        <v>0</v>
      </c>
      <c r="G53" s="5">
        <v>0</v>
      </c>
      <c r="H53" s="5">
        <v>2</v>
      </c>
      <c r="I53" s="5">
        <v>1</v>
      </c>
      <c r="J53" s="5">
        <v>1</v>
      </c>
      <c r="K53" s="5">
        <v>0</v>
      </c>
      <c r="L53" s="5">
        <v>0</v>
      </c>
      <c r="M53" s="5">
        <v>1</v>
      </c>
      <c r="N53" s="5">
        <v>0</v>
      </c>
      <c r="O53"/>
      <c r="P53"/>
    </row>
    <row r="54" spans="2:16" ht="12" customHeight="1" x14ac:dyDescent="0.15">
      <c r="B54" s="331" t="s">
        <v>37</v>
      </c>
      <c r="C54" s="287"/>
      <c r="D54" s="5">
        <v>2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/>
      <c r="P54"/>
    </row>
    <row r="55" spans="2:16" ht="12" customHeight="1" x14ac:dyDescent="0.15">
      <c r="B55" s="331" t="s">
        <v>38</v>
      </c>
      <c r="C55" s="287"/>
      <c r="D55" s="5">
        <v>53</v>
      </c>
      <c r="E55" s="5">
        <v>7</v>
      </c>
      <c r="F55" s="5">
        <v>18</v>
      </c>
      <c r="G55" s="5">
        <v>2</v>
      </c>
      <c r="H55" s="5">
        <v>3</v>
      </c>
      <c r="I55" s="5">
        <v>2</v>
      </c>
      <c r="J55" s="5">
        <v>10</v>
      </c>
      <c r="K55" s="5">
        <v>0</v>
      </c>
      <c r="L55" s="5">
        <v>3</v>
      </c>
      <c r="M55" s="5">
        <v>8</v>
      </c>
      <c r="N55" s="5">
        <v>0</v>
      </c>
      <c r="O55"/>
      <c r="P55"/>
    </row>
    <row r="56" spans="2:16" ht="12" customHeight="1" x14ac:dyDescent="0.15">
      <c r="B56" s="331" t="s">
        <v>39</v>
      </c>
      <c r="C56" s="287"/>
      <c r="D56" s="5">
        <v>101</v>
      </c>
      <c r="E56" s="5">
        <v>24</v>
      </c>
      <c r="F56" s="5">
        <v>31</v>
      </c>
      <c r="G56" s="5">
        <v>7</v>
      </c>
      <c r="H56" s="5">
        <v>6</v>
      </c>
      <c r="I56" s="5">
        <v>4</v>
      </c>
      <c r="J56" s="5">
        <v>18</v>
      </c>
      <c r="K56" s="5">
        <v>1</v>
      </c>
      <c r="L56" s="5">
        <v>6</v>
      </c>
      <c r="M56" s="5">
        <v>4</v>
      </c>
      <c r="N56" s="5">
        <v>0</v>
      </c>
      <c r="O56"/>
      <c r="P56"/>
    </row>
    <row r="57" spans="2:16" ht="12" customHeight="1" x14ac:dyDescent="0.15">
      <c r="B57" s="331" t="s">
        <v>40</v>
      </c>
      <c r="C57" s="287"/>
      <c r="D57" s="5">
        <v>41</v>
      </c>
      <c r="E57" s="5">
        <v>6</v>
      </c>
      <c r="F57" s="5">
        <v>9</v>
      </c>
      <c r="G57" s="5">
        <v>3</v>
      </c>
      <c r="H57" s="5">
        <v>3</v>
      </c>
      <c r="I57" s="5">
        <v>1</v>
      </c>
      <c r="J57" s="5">
        <v>10</v>
      </c>
      <c r="K57" s="5">
        <v>0</v>
      </c>
      <c r="L57" s="5">
        <v>6</v>
      </c>
      <c r="M57" s="5">
        <v>3</v>
      </c>
      <c r="N57" s="5">
        <v>0</v>
      </c>
      <c r="O57"/>
      <c r="P57"/>
    </row>
    <row r="58" spans="2:16" ht="12" customHeight="1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/>
      <c r="P58"/>
    </row>
    <row r="59" spans="2:16" ht="12" customHeight="1" x14ac:dyDescent="0.15">
      <c r="B59" s="331" t="s">
        <v>42</v>
      </c>
      <c r="C59" s="287"/>
      <c r="D59" s="5">
        <v>25</v>
      </c>
      <c r="E59" s="5">
        <v>8</v>
      </c>
      <c r="F59" s="5">
        <v>7</v>
      </c>
      <c r="G59" s="5">
        <v>3</v>
      </c>
      <c r="H59" s="5">
        <v>2</v>
      </c>
      <c r="I59" s="5">
        <v>0</v>
      </c>
      <c r="J59" s="5">
        <v>0</v>
      </c>
      <c r="K59" s="5">
        <v>0</v>
      </c>
      <c r="L59" s="5">
        <v>2</v>
      </c>
      <c r="M59" s="5">
        <v>3</v>
      </c>
      <c r="N59" s="5">
        <v>0</v>
      </c>
      <c r="O59"/>
      <c r="P59"/>
    </row>
    <row r="60" spans="2:16" ht="12" customHeight="1" x14ac:dyDescent="0.15">
      <c r="B60" s="331" t="s">
        <v>43</v>
      </c>
      <c r="C60" s="287"/>
      <c r="D60" s="5">
        <v>37</v>
      </c>
      <c r="E60" s="5">
        <v>7</v>
      </c>
      <c r="F60" s="5">
        <v>6</v>
      </c>
      <c r="G60" s="5">
        <v>3</v>
      </c>
      <c r="H60" s="5">
        <v>1</v>
      </c>
      <c r="I60" s="5">
        <v>2</v>
      </c>
      <c r="J60" s="5">
        <v>6</v>
      </c>
      <c r="K60" s="5">
        <v>0</v>
      </c>
      <c r="L60" s="5">
        <v>2</v>
      </c>
      <c r="M60" s="5">
        <v>10</v>
      </c>
      <c r="N60" s="5">
        <v>0</v>
      </c>
      <c r="O60"/>
      <c r="P60"/>
    </row>
    <row r="61" spans="2:16" ht="12" customHeight="1" x14ac:dyDescent="0.15">
      <c r="B61" s="331" t="s">
        <v>44</v>
      </c>
      <c r="C61" s="287"/>
      <c r="D61" s="5">
        <v>30</v>
      </c>
      <c r="E61" s="5">
        <v>7</v>
      </c>
      <c r="F61" s="5">
        <v>6</v>
      </c>
      <c r="G61" s="5">
        <v>2</v>
      </c>
      <c r="H61" s="5">
        <v>1</v>
      </c>
      <c r="I61" s="5">
        <v>1</v>
      </c>
      <c r="J61" s="5">
        <v>1</v>
      </c>
      <c r="K61" s="5">
        <v>0</v>
      </c>
      <c r="L61" s="5">
        <v>5</v>
      </c>
      <c r="M61" s="5">
        <v>7</v>
      </c>
      <c r="N61" s="5">
        <v>0</v>
      </c>
      <c r="O61"/>
      <c r="P61"/>
    </row>
    <row r="62" spans="2:16" ht="12" customHeight="1" x14ac:dyDescent="0.15">
      <c r="B62" s="331" t="s">
        <v>45</v>
      </c>
      <c r="C62" s="287"/>
      <c r="D62" s="5">
        <v>469</v>
      </c>
      <c r="E62" s="5">
        <v>75</v>
      </c>
      <c r="F62" s="5">
        <v>136</v>
      </c>
      <c r="G62" s="5">
        <v>26</v>
      </c>
      <c r="H62" s="5">
        <v>27</v>
      </c>
      <c r="I62" s="5">
        <v>24</v>
      </c>
      <c r="J62" s="5">
        <v>50</v>
      </c>
      <c r="K62" s="5">
        <v>1</v>
      </c>
      <c r="L62" s="5">
        <v>45</v>
      </c>
      <c r="M62" s="5">
        <v>85</v>
      </c>
      <c r="N62" s="5">
        <v>0</v>
      </c>
      <c r="O62"/>
      <c r="P62"/>
    </row>
    <row r="63" spans="2:16" ht="12" customHeight="1" x14ac:dyDescent="0.15">
      <c r="B63" s="331" t="s">
        <v>46</v>
      </c>
      <c r="C63" s="287"/>
      <c r="D63" s="5">
        <v>21</v>
      </c>
      <c r="E63" s="5">
        <v>4</v>
      </c>
      <c r="F63" s="5">
        <v>7</v>
      </c>
      <c r="G63" s="5">
        <v>0</v>
      </c>
      <c r="H63" s="5">
        <v>0</v>
      </c>
      <c r="I63" s="5">
        <v>1</v>
      </c>
      <c r="J63" s="5">
        <v>1</v>
      </c>
      <c r="K63" s="5">
        <v>0</v>
      </c>
      <c r="L63" s="5">
        <v>2</v>
      </c>
      <c r="M63" s="5">
        <v>6</v>
      </c>
      <c r="N63" s="5">
        <v>0</v>
      </c>
      <c r="O63"/>
      <c r="P63"/>
    </row>
    <row r="64" spans="2:16" ht="12" customHeight="1" x14ac:dyDescent="0.15">
      <c r="B64" s="331" t="s">
        <v>47</v>
      </c>
      <c r="C64" s="287"/>
      <c r="D64" s="5">
        <v>34</v>
      </c>
      <c r="E64" s="5">
        <v>4</v>
      </c>
      <c r="F64" s="5">
        <v>13</v>
      </c>
      <c r="G64" s="5">
        <v>3</v>
      </c>
      <c r="H64" s="5">
        <v>1</v>
      </c>
      <c r="I64" s="5">
        <v>1</v>
      </c>
      <c r="J64" s="5">
        <v>3</v>
      </c>
      <c r="K64" s="5">
        <v>1</v>
      </c>
      <c r="L64" s="5">
        <v>3</v>
      </c>
      <c r="M64" s="5">
        <v>5</v>
      </c>
      <c r="N64" s="5">
        <v>0</v>
      </c>
      <c r="O64"/>
      <c r="P64"/>
    </row>
    <row r="65" spans="2:16" ht="12" customHeight="1" x14ac:dyDescent="0.15">
      <c r="B65" s="331" t="s">
        <v>48</v>
      </c>
      <c r="C65" s="287"/>
      <c r="D65" s="5">
        <v>65</v>
      </c>
      <c r="E65" s="5">
        <v>14</v>
      </c>
      <c r="F65" s="5">
        <v>27</v>
      </c>
      <c r="G65" s="5">
        <v>4</v>
      </c>
      <c r="H65" s="5">
        <v>1</v>
      </c>
      <c r="I65" s="5">
        <v>1</v>
      </c>
      <c r="J65" s="5">
        <v>8</v>
      </c>
      <c r="K65" s="5">
        <v>0</v>
      </c>
      <c r="L65" s="5">
        <v>3</v>
      </c>
      <c r="M65" s="5">
        <v>7</v>
      </c>
      <c r="N65" s="5">
        <v>0</v>
      </c>
      <c r="O65"/>
      <c r="P65"/>
    </row>
    <row r="66" spans="2:16" ht="12" customHeight="1" x14ac:dyDescent="0.15">
      <c r="B66" s="331" t="s">
        <v>49</v>
      </c>
      <c r="C66" s="287"/>
      <c r="D66" s="5">
        <v>42</v>
      </c>
      <c r="E66" s="5">
        <v>4</v>
      </c>
      <c r="F66" s="5">
        <v>24</v>
      </c>
      <c r="G66" s="5">
        <v>3</v>
      </c>
      <c r="H66" s="5">
        <v>0</v>
      </c>
      <c r="I66" s="5">
        <v>1</v>
      </c>
      <c r="J66" s="5">
        <v>5</v>
      </c>
      <c r="K66" s="5">
        <v>0</v>
      </c>
      <c r="L66" s="5">
        <v>2</v>
      </c>
      <c r="M66" s="5">
        <v>3</v>
      </c>
      <c r="N66" s="5">
        <v>0</v>
      </c>
      <c r="O66"/>
      <c r="P66"/>
    </row>
    <row r="67" spans="2:16" ht="12" customHeight="1" x14ac:dyDescent="0.15">
      <c r="B67" s="331" t="s">
        <v>50</v>
      </c>
      <c r="C67" s="287"/>
      <c r="D67" s="5">
        <v>14</v>
      </c>
      <c r="E67" s="5">
        <v>2</v>
      </c>
      <c r="F67" s="5">
        <v>3</v>
      </c>
      <c r="G67" s="5">
        <v>2</v>
      </c>
      <c r="H67" s="5">
        <v>1</v>
      </c>
      <c r="I67" s="5">
        <v>0</v>
      </c>
      <c r="J67" s="5">
        <v>0</v>
      </c>
      <c r="K67" s="5">
        <v>0</v>
      </c>
      <c r="L67" s="5">
        <v>4</v>
      </c>
      <c r="M67" s="5">
        <v>2</v>
      </c>
      <c r="N67" s="5">
        <v>0</v>
      </c>
      <c r="O67"/>
      <c r="P67"/>
    </row>
    <row r="68" spans="2:16" x14ac:dyDescent="0.15">
      <c r="B68" s="331" t="s">
        <v>51</v>
      </c>
      <c r="C68" s="287"/>
      <c r="D68" s="74">
        <v>36</v>
      </c>
      <c r="E68" s="9">
        <v>3</v>
      </c>
      <c r="F68" s="9">
        <v>12</v>
      </c>
      <c r="G68" s="9">
        <v>2</v>
      </c>
      <c r="H68" s="9">
        <v>1</v>
      </c>
      <c r="I68" s="9">
        <v>1</v>
      </c>
      <c r="J68" s="9">
        <v>2</v>
      </c>
      <c r="K68" s="9">
        <v>1</v>
      </c>
      <c r="L68" s="9">
        <v>5</v>
      </c>
      <c r="M68" s="9">
        <v>9</v>
      </c>
      <c r="N68" s="9">
        <v>0</v>
      </c>
      <c r="O68"/>
      <c r="P68"/>
    </row>
    <row r="69" spans="2:16" s="4" customFormat="1" x14ac:dyDescent="0.15">
      <c r="B69" s="330" t="s">
        <v>72</v>
      </c>
      <c r="C69" s="329"/>
      <c r="D69" s="77">
        <v>52</v>
      </c>
      <c r="E69" s="6">
        <v>2</v>
      </c>
      <c r="F69" s="6">
        <v>20</v>
      </c>
      <c r="G69" s="6">
        <v>1</v>
      </c>
      <c r="H69" s="6">
        <v>1</v>
      </c>
      <c r="I69" s="6">
        <v>2</v>
      </c>
      <c r="J69" s="6">
        <v>1</v>
      </c>
      <c r="K69" s="6">
        <v>0</v>
      </c>
      <c r="L69" s="6">
        <v>4</v>
      </c>
      <c r="M69" s="6">
        <v>21</v>
      </c>
      <c r="N69" s="6">
        <v>0</v>
      </c>
    </row>
    <row r="71" spans="2:16" x14ac:dyDescent="0.15">
      <c r="D71" s="181"/>
    </row>
    <row r="72" spans="2:16" x14ac:dyDescent="0.15">
      <c r="D72" s="181"/>
    </row>
  </sheetData>
  <mergeCells count="74"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R27" sqref="R26:X27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5" customWidth="1"/>
    <col min="10" max="10" width="10.140625" style="5" customWidth="1"/>
    <col min="11" max="13" width="9.7109375" style="5" customWidth="1"/>
    <col min="14" max="15" width="9.140625" style="5"/>
  </cols>
  <sheetData>
    <row r="1" spans="2:15" ht="17.25" x14ac:dyDescent="0.2">
      <c r="B1" s="29" t="s">
        <v>175</v>
      </c>
      <c r="D1" s="29" t="s">
        <v>176</v>
      </c>
    </row>
    <row r="2" spans="2:15" ht="17.25" x14ac:dyDescent="0.2">
      <c r="B2" s="1" t="s">
        <v>389</v>
      </c>
      <c r="C2" s="2"/>
      <c r="E2" s="29"/>
    </row>
    <row r="3" spans="2:15" s="53" customFormat="1" ht="25.5" customHeight="1" x14ac:dyDescent="0.15">
      <c r="B3" s="350" t="s">
        <v>177</v>
      </c>
      <c r="C3" s="342"/>
      <c r="D3" s="343" t="s">
        <v>92</v>
      </c>
      <c r="E3" s="343" t="s">
        <v>178</v>
      </c>
      <c r="F3" s="343" t="s">
        <v>179</v>
      </c>
      <c r="G3" s="343" t="s">
        <v>180</v>
      </c>
      <c r="H3" s="343" t="s">
        <v>181</v>
      </c>
      <c r="I3" s="343" t="s">
        <v>182</v>
      </c>
      <c r="J3" s="87" t="s">
        <v>183</v>
      </c>
      <c r="K3" s="343" t="s">
        <v>184</v>
      </c>
      <c r="L3" s="343" t="s">
        <v>185</v>
      </c>
      <c r="M3" s="343" t="s">
        <v>115</v>
      </c>
      <c r="N3" s="89"/>
    </row>
    <row r="4" spans="2:15" s="53" customFormat="1" ht="19.5" customHeight="1" x14ac:dyDescent="0.15">
      <c r="B4" s="353" t="s">
        <v>85</v>
      </c>
      <c r="C4" s="354"/>
      <c r="D4" s="343"/>
      <c r="E4" s="343"/>
      <c r="F4" s="343"/>
      <c r="G4" s="343"/>
      <c r="H4" s="343"/>
      <c r="I4" s="343"/>
      <c r="J4" s="370" t="s">
        <v>186</v>
      </c>
      <c r="K4" s="343"/>
      <c r="L4" s="343"/>
      <c r="M4" s="343"/>
      <c r="N4" s="89"/>
    </row>
    <row r="5" spans="2:15" ht="12" customHeight="1" x14ac:dyDescent="0.15">
      <c r="B5" s="355"/>
      <c r="C5" s="356"/>
      <c r="D5" s="344"/>
      <c r="E5" s="344"/>
      <c r="F5" s="344"/>
      <c r="G5" s="344"/>
      <c r="H5" s="344"/>
      <c r="I5" s="344"/>
      <c r="J5" s="371"/>
      <c r="K5" s="344"/>
      <c r="L5" s="344"/>
      <c r="M5" s="344"/>
      <c r="N5"/>
      <c r="O5"/>
    </row>
    <row r="6" spans="2:15" ht="12" customHeight="1" x14ac:dyDescent="0.15">
      <c r="B6" s="332" t="s">
        <v>0</v>
      </c>
      <c r="C6" s="320"/>
      <c r="D6" s="5">
        <v>7849</v>
      </c>
      <c r="E6" s="5">
        <v>936</v>
      </c>
      <c r="F6" s="5">
        <v>1961</v>
      </c>
      <c r="G6" s="5">
        <v>98</v>
      </c>
      <c r="H6" s="5">
        <v>223</v>
      </c>
      <c r="I6" s="5">
        <v>488</v>
      </c>
      <c r="J6" s="5">
        <v>3694</v>
      </c>
      <c r="K6" s="5">
        <v>2</v>
      </c>
      <c r="L6" s="5">
        <v>447</v>
      </c>
      <c r="M6" s="5">
        <v>0</v>
      </c>
      <c r="N6"/>
      <c r="O6"/>
    </row>
    <row r="7" spans="2:15" ht="12" customHeight="1" x14ac:dyDescent="0.15">
      <c r="B7" s="331" t="s">
        <v>1</v>
      </c>
      <c r="C7" s="287"/>
      <c r="D7" s="45">
        <v>6485</v>
      </c>
      <c r="E7" s="45">
        <v>777</v>
      </c>
      <c r="F7" s="45">
        <v>1677</v>
      </c>
      <c r="G7" s="45">
        <v>78</v>
      </c>
      <c r="H7" s="45">
        <v>207</v>
      </c>
      <c r="I7" s="45">
        <v>300</v>
      </c>
      <c r="J7" s="45">
        <v>3108</v>
      </c>
      <c r="K7" s="45">
        <v>2</v>
      </c>
      <c r="L7" s="45">
        <v>336</v>
      </c>
      <c r="M7" s="45">
        <v>0</v>
      </c>
      <c r="N7"/>
      <c r="O7"/>
    </row>
    <row r="8" spans="2:15" ht="12" customHeight="1" x14ac:dyDescent="0.15">
      <c r="B8" s="70"/>
      <c r="C8" s="17" t="s">
        <v>64</v>
      </c>
      <c r="D8" s="9">
        <v>4192</v>
      </c>
      <c r="E8" s="9">
        <v>452</v>
      </c>
      <c r="F8" s="9">
        <v>1016</v>
      </c>
      <c r="G8" s="9">
        <v>41</v>
      </c>
      <c r="H8" s="9">
        <v>136</v>
      </c>
      <c r="I8" s="9">
        <v>247</v>
      </c>
      <c r="J8" s="9">
        <v>2066</v>
      </c>
      <c r="K8" s="9">
        <v>1</v>
      </c>
      <c r="L8" s="9">
        <v>233</v>
      </c>
      <c r="M8" s="9">
        <v>0</v>
      </c>
      <c r="N8"/>
      <c r="O8"/>
    </row>
    <row r="9" spans="2:15" ht="12" customHeight="1" x14ac:dyDescent="0.15">
      <c r="B9" s="70"/>
      <c r="C9" s="17" t="s">
        <v>65</v>
      </c>
      <c r="D9" s="9">
        <v>1979</v>
      </c>
      <c r="E9" s="9">
        <v>272</v>
      </c>
      <c r="F9" s="9">
        <v>564</v>
      </c>
      <c r="G9" s="9">
        <v>35</v>
      </c>
      <c r="H9" s="9">
        <v>70</v>
      </c>
      <c r="I9" s="9">
        <v>34</v>
      </c>
      <c r="J9" s="9">
        <v>918</v>
      </c>
      <c r="K9" s="9">
        <v>1</v>
      </c>
      <c r="L9" s="9">
        <v>85</v>
      </c>
      <c r="M9" s="9">
        <v>0</v>
      </c>
      <c r="N9"/>
      <c r="O9"/>
    </row>
    <row r="10" spans="2:15" ht="12" customHeight="1" x14ac:dyDescent="0.15">
      <c r="B10" s="70"/>
      <c r="C10" s="17" t="s">
        <v>66</v>
      </c>
      <c r="D10" s="9">
        <v>314</v>
      </c>
      <c r="E10" s="9">
        <v>53</v>
      </c>
      <c r="F10" s="9">
        <v>97</v>
      </c>
      <c r="G10" s="9">
        <v>2</v>
      </c>
      <c r="H10" s="9">
        <v>1</v>
      </c>
      <c r="I10" s="9">
        <v>19</v>
      </c>
      <c r="J10" s="9">
        <v>124</v>
      </c>
      <c r="K10" s="9">
        <v>0</v>
      </c>
      <c r="L10" s="9">
        <v>18</v>
      </c>
      <c r="M10" s="9">
        <v>0</v>
      </c>
      <c r="N10"/>
      <c r="O10"/>
    </row>
    <row r="11" spans="2:15" ht="12" customHeight="1" x14ac:dyDescent="0.15">
      <c r="B11" s="330" t="s">
        <v>5</v>
      </c>
      <c r="C11" s="329"/>
      <c r="D11" s="6">
        <v>1364</v>
      </c>
      <c r="E11" s="6">
        <v>159</v>
      </c>
      <c r="F11" s="6">
        <v>284</v>
      </c>
      <c r="G11" s="6">
        <v>20</v>
      </c>
      <c r="H11" s="6">
        <v>16</v>
      </c>
      <c r="I11" s="6">
        <v>188</v>
      </c>
      <c r="J11" s="6">
        <v>586</v>
      </c>
      <c r="K11" s="6">
        <v>0</v>
      </c>
      <c r="L11" s="6">
        <v>111</v>
      </c>
      <c r="M11" s="6">
        <v>0</v>
      </c>
      <c r="N11"/>
      <c r="O11"/>
    </row>
    <row r="12" spans="2:15" ht="12" customHeight="1" x14ac:dyDescent="0.15">
      <c r="B12" s="331" t="s">
        <v>75</v>
      </c>
      <c r="C12" s="287"/>
      <c r="D12" s="5">
        <v>61</v>
      </c>
      <c r="E12" s="5">
        <v>3</v>
      </c>
      <c r="F12" s="5">
        <v>13</v>
      </c>
      <c r="G12" s="5">
        <v>0</v>
      </c>
      <c r="H12" s="5">
        <v>0</v>
      </c>
      <c r="I12" s="5">
        <v>11</v>
      </c>
      <c r="J12" s="5">
        <v>27</v>
      </c>
      <c r="K12" s="5">
        <v>0</v>
      </c>
      <c r="L12" s="5">
        <v>7</v>
      </c>
      <c r="M12" s="5">
        <v>0</v>
      </c>
      <c r="N12"/>
      <c r="O12"/>
    </row>
    <row r="13" spans="2:15" ht="12" customHeight="1" x14ac:dyDescent="0.15">
      <c r="B13" s="331" t="s">
        <v>76</v>
      </c>
      <c r="C13" s="287"/>
      <c r="D13" s="5">
        <v>124</v>
      </c>
      <c r="E13" s="5">
        <v>12</v>
      </c>
      <c r="F13" s="5">
        <v>26</v>
      </c>
      <c r="G13" s="5">
        <v>1</v>
      </c>
      <c r="H13" s="5">
        <v>0</v>
      </c>
      <c r="I13" s="5">
        <v>33</v>
      </c>
      <c r="J13" s="5">
        <v>31</v>
      </c>
      <c r="K13" s="5">
        <v>0</v>
      </c>
      <c r="L13" s="5">
        <v>21</v>
      </c>
      <c r="M13" s="5">
        <v>0</v>
      </c>
      <c r="N13"/>
      <c r="O13"/>
    </row>
    <row r="14" spans="2:15" ht="12" customHeight="1" x14ac:dyDescent="0.15">
      <c r="B14" s="331" t="s">
        <v>77</v>
      </c>
      <c r="C14" s="287"/>
      <c r="D14" s="5">
        <v>68</v>
      </c>
      <c r="E14" s="5">
        <v>9</v>
      </c>
      <c r="F14" s="5">
        <v>19</v>
      </c>
      <c r="G14" s="5">
        <v>0</v>
      </c>
      <c r="H14" s="5">
        <v>0</v>
      </c>
      <c r="I14" s="5">
        <v>12</v>
      </c>
      <c r="J14" s="5">
        <v>22</v>
      </c>
      <c r="K14" s="5">
        <v>0</v>
      </c>
      <c r="L14" s="5">
        <v>6</v>
      </c>
      <c r="M14" s="5">
        <v>0</v>
      </c>
      <c r="N14"/>
      <c r="O14"/>
    </row>
    <row r="15" spans="2:15" ht="12" customHeight="1" x14ac:dyDescent="0.15">
      <c r="B15" s="331" t="s">
        <v>78</v>
      </c>
      <c r="C15" s="287"/>
      <c r="D15" s="5">
        <v>4276</v>
      </c>
      <c r="E15" s="5">
        <v>465</v>
      </c>
      <c r="F15" s="5">
        <v>1041</v>
      </c>
      <c r="G15" s="5">
        <v>41</v>
      </c>
      <c r="H15" s="5">
        <v>137</v>
      </c>
      <c r="I15" s="5">
        <v>257</v>
      </c>
      <c r="J15" s="5">
        <v>2096</v>
      </c>
      <c r="K15" s="5">
        <v>1</v>
      </c>
      <c r="L15" s="5">
        <v>238</v>
      </c>
      <c r="M15" s="5">
        <v>0</v>
      </c>
      <c r="N15"/>
      <c r="O15"/>
    </row>
    <row r="16" spans="2:15" ht="12" customHeight="1" x14ac:dyDescent="0.15">
      <c r="B16" s="331" t="s">
        <v>79</v>
      </c>
      <c r="C16" s="287"/>
      <c r="D16" s="5">
        <v>272</v>
      </c>
      <c r="E16" s="5">
        <v>46</v>
      </c>
      <c r="F16" s="5">
        <v>83</v>
      </c>
      <c r="G16" s="5">
        <v>2</v>
      </c>
      <c r="H16" s="5">
        <v>1</v>
      </c>
      <c r="I16" s="5">
        <v>17</v>
      </c>
      <c r="J16" s="5">
        <v>107</v>
      </c>
      <c r="K16" s="5">
        <v>0</v>
      </c>
      <c r="L16" s="5">
        <v>16</v>
      </c>
      <c r="M16" s="5">
        <v>0</v>
      </c>
      <c r="N16"/>
      <c r="O16"/>
    </row>
    <row r="17" spans="2:15" ht="12" customHeight="1" x14ac:dyDescent="0.15">
      <c r="B17" s="331" t="s">
        <v>80</v>
      </c>
      <c r="C17" s="287"/>
      <c r="D17" s="5">
        <v>41</v>
      </c>
      <c r="E17" s="5">
        <v>9</v>
      </c>
      <c r="F17" s="5">
        <v>15</v>
      </c>
      <c r="G17" s="5">
        <v>0</v>
      </c>
      <c r="H17" s="5">
        <v>0</v>
      </c>
      <c r="I17" s="5">
        <v>5</v>
      </c>
      <c r="J17" s="5">
        <v>9</v>
      </c>
      <c r="K17" s="5">
        <v>0</v>
      </c>
      <c r="L17" s="5">
        <v>3</v>
      </c>
      <c r="M17" s="5">
        <v>0</v>
      </c>
      <c r="N17"/>
      <c r="O17"/>
    </row>
    <row r="18" spans="2:15" ht="12" customHeight="1" x14ac:dyDescent="0.15">
      <c r="B18" s="331" t="s">
        <v>81</v>
      </c>
      <c r="C18" s="287"/>
      <c r="D18" s="5">
        <v>1979</v>
      </c>
      <c r="E18" s="5">
        <v>272</v>
      </c>
      <c r="F18" s="5">
        <v>564</v>
      </c>
      <c r="G18" s="5">
        <v>35</v>
      </c>
      <c r="H18" s="5">
        <v>70</v>
      </c>
      <c r="I18" s="5">
        <v>34</v>
      </c>
      <c r="J18" s="5">
        <v>918</v>
      </c>
      <c r="K18" s="5">
        <v>1</v>
      </c>
      <c r="L18" s="5">
        <v>85</v>
      </c>
      <c r="M18" s="5">
        <v>0</v>
      </c>
      <c r="N18"/>
      <c r="O18"/>
    </row>
    <row r="19" spans="2:15" ht="12" customHeight="1" x14ac:dyDescent="0.15">
      <c r="B19" s="331" t="s">
        <v>100</v>
      </c>
      <c r="C19" s="287"/>
      <c r="D19" s="5">
        <v>202</v>
      </c>
      <c r="E19" s="5">
        <v>26</v>
      </c>
      <c r="F19" s="5">
        <v>29</v>
      </c>
      <c r="G19" s="5">
        <v>2</v>
      </c>
      <c r="H19" s="5">
        <v>2</v>
      </c>
      <c r="I19" s="5">
        <v>41</v>
      </c>
      <c r="J19" s="5">
        <v>86</v>
      </c>
      <c r="K19" s="5">
        <v>0</v>
      </c>
      <c r="L19" s="5">
        <v>16</v>
      </c>
      <c r="M19" s="5">
        <v>0</v>
      </c>
      <c r="N19"/>
      <c r="O19"/>
    </row>
    <row r="20" spans="2:15" ht="12" customHeight="1" x14ac:dyDescent="0.15">
      <c r="B20" s="331" t="s">
        <v>101</v>
      </c>
      <c r="C20" s="287"/>
      <c r="D20" s="5">
        <v>93</v>
      </c>
      <c r="E20" s="5">
        <v>13</v>
      </c>
      <c r="F20" s="5">
        <v>20</v>
      </c>
      <c r="G20" s="5">
        <v>0</v>
      </c>
      <c r="H20" s="5">
        <v>0</v>
      </c>
      <c r="I20" s="5">
        <v>8</v>
      </c>
      <c r="J20" s="5">
        <v>37</v>
      </c>
      <c r="K20" s="5">
        <v>0</v>
      </c>
      <c r="L20" s="5">
        <v>15</v>
      </c>
      <c r="M20" s="5">
        <v>0</v>
      </c>
      <c r="N20"/>
      <c r="O20"/>
    </row>
    <row r="21" spans="2:15" ht="12" customHeight="1" x14ac:dyDescent="0.15">
      <c r="B21" s="331" t="s">
        <v>88</v>
      </c>
      <c r="C21" s="287"/>
      <c r="D21" s="5">
        <v>524</v>
      </c>
      <c r="E21" s="5">
        <v>51</v>
      </c>
      <c r="F21" s="5">
        <v>109</v>
      </c>
      <c r="G21" s="5">
        <v>13</v>
      </c>
      <c r="H21" s="5">
        <v>12</v>
      </c>
      <c r="I21" s="5">
        <v>40</v>
      </c>
      <c r="J21" s="5">
        <v>268</v>
      </c>
      <c r="K21" s="5">
        <v>0</v>
      </c>
      <c r="L21" s="5">
        <v>31</v>
      </c>
      <c r="M21" s="5">
        <v>0</v>
      </c>
      <c r="N21"/>
      <c r="O21"/>
    </row>
    <row r="22" spans="2:15" ht="12" customHeight="1" x14ac:dyDescent="0.15">
      <c r="B22" s="330" t="s">
        <v>102</v>
      </c>
      <c r="C22" s="329"/>
      <c r="D22" s="6">
        <v>209</v>
      </c>
      <c r="E22" s="6">
        <v>30</v>
      </c>
      <c r="F22" s="6">
        <v>42</v>
      </c>
      <c r="G22" s="6">
        <v>4</v>
      </c>
      <c r="H22" s="6">
        <v>1</v>
      </c>
      <c r="I22" s="6">
        <v>30</v>
      </c>
      <c r="J22" s="6">
        <v>93</v>
      </c>
      <c r="K22" s="6">
        <v>0</v>
      </c>
      <c r="L22" s="6">
        <v>9</v>
      </c>
      <c r="M22" s="6">
        <v>0</v>
      </c>
      <c r="N22"/>
      <c r="O22"/>
    </row>
    <row r="23" spans="2:15" ht="12" customHeight="1" x14ac:dyDescent="0.15">
      <c r="B23" s="331" t="s">
        <v>6</v>
      </c>
      <c r="C23" s="287"/>
      <c r="D23" s="5">
        <v>61</v>
      </c>
      <c r="E23" s="5">
        <v>3</v>
      </c>
      <c r="F23" s="5">
        <v>13</v>
      </c>
      <c r="G23" s="5">
        <v>0</v>
      </c>
      <c r="H23" s="5">
        <v>0</v>
      </c>
      <c r="I23" s="5">
        <v>11</v>
      </c>
      <c r="J23" s="5">
        <v>27</v>
      </c>
      <c r="K23" s="5">
        <v>0</v>
      </c>
      <c r="L23" s="5">
        <v>7</v>
      </c>
      <c r="M23" s="5">
        <v>0</v>
      </c>
      <c r="N23"/>
      <c r="O23"/>
    </row>
    <row r="24" spans="2:15" ht="12" customHeight="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/>
      <c r="O24"/>
    </row>
    <row r="25" spans="2:15" ht="12" customHeight="1" x14ac:dyDescent="0.15">
      <c r="B25" s="331" t="s">
        <v>8</v>
      </c>
      <c r="C25" s="287"/>
      <c r="D25" s="5">
        <v>6</v>
      </c>
      <c r="E25" s="5">
        <v>2</v>
      </c>
      <c r="F25" s="5">
        <v>1</v>
      </c>
      <c r="G25" s="5">
        <v>0</v>
      </c>
      <c r="H25" s="5">
        <v>0</v>
      </c>
      <c r="I25" s="5">
        <v>0</v>
      </c>
      <c r="J25" s="5">
        <v>2</v>
      </c>
      <c r="K25" s="5">
        <v>0</v>
      </c>
      <c r="L25" s="5">
        <v>1</v>
      </c>
      <c r="M25" s="5">
        <v>0</v>
      </c>
      <c r="N25"/>
      <c r="O25"/>
    </row>
    <row r="26" spans="2:15" ht="12" customHeight="1" x14ac:dyDescent="0.15">
      <c r="B26" s="331" t="s">
        <v>9</v>
      </c>
      <c r="C26" s="287"/>
      <c r="D26" s="5">
        <v>87</v>
      </c>
      <c r="E26" s="5">
        <v>7</v>
      </c>
      <c r="F26" s="5">
        <v>14</v>
      </c>
      <c r="G26" s="5">
        <v>1</v>
      </c>
      <c r="H26" s="5">
        <v>0</v>
      </c>
      <c r="I26" s="5">
        <v>27</v>
      </c>
      <c r="J26" s="5">
        <v>21</v>
      </c>
      <c r="K26" s="5">
        <v>0</v>
      </c>
      <c r="L26" s="5">
        <v>17</v>
      </c>
      <c r="M26" s="5">
        <v>0</v>
      </c>
      <c r="N26"/>
      <c r="O26"/>
    </row>
    <row r="27" spans="2:15" ht="12" customHeight="1" x14ac:dyDescent="0.15">
      <c r="B27" s="331" t="s">
        <v>10</v>
      </c>
      <c r="C27" s="287"/>
      <c r="D27" s="5">
        <v>3</v>
      </c>
      <c r="E27" s="5">
        <v>0</v>
      </c>
      <c r="F27" s="5">
        <v>1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/>
      <c r="O27"/>
    </row>
    <row r="28" spans="2:15" ht="12" customHeight="1" x14ac:dyDescent="0.15">
      <c r="B28" s="331" t="s">
        <v>11</v>
      </c>
      <c r="C28" s="287"/>
      <c r="D28" s="5">
        <v>13</v>
      </c>
      <c r="E28" s="5">
        <v>0</v>
      </c>
      <c r="F28" s="5">
        <v>6</v>
      </c>
      <c r="G28" s="5">
        <v>0</v>
      </c>
      <c r="H28" s="5">
        <v>0</v>
      </c>
      <c r="I28" s="5">
        <v>3</v>
      </c>
      <c r="J28" s="5">
        <v>4</v>
      </c>
      <c r="K28" s="5">
        <v>0</v>
      </c>
      <c r="L28" s="5">
        <v>0</v>
      </c>
      <c r="M28" s="5">
        <v>0</v>
      </c>
      <c r="N28"/>
      <c r="O28"/>
    </row>
    <row r="29" spans="2:15" ht="12" customHeight="1" x14ac:dyDescent="0.15">
      <c r="B29" s="331" t="s">
        <v>12</v>
      </c>
      <c r="C29" s="287"/>
      <c r="D29" s="5">
        <v>15</v>
      </c>
      <c r="E29" s="5">
        <v>3</v>
      </c>
      <c r="F29" s="5">
        <v>4</v>
      </c>
      <c r="G29" s="5">
        <v>0</v>
      </c>
      <c r="H29" s="5">
        <v>0</v>
      </c>
      <c r="I29" s="5">
        <v>1</v>
      </c>
      <c r="J29" s="5">
        <v>4</v>
      </c>
      <c r="K29" s="5">
        <v>0</v>
      </c>
      <c r="L29" s="5">
        <v>3</v>
      </c>
      <c r="M29" s="5">
        <v>0</v>
      </c>
      <c r="N29"/>
      <c r="O29"/>
    </row>
    <row r="30" spans="2:15" ht="12" customHeight="1" x14ac:dyDescent="0.15">
      <c r="B30" s="331" t="s">
        <v>13</v>
      </c>
      <c r="C30" s="287"/>
      <c r="D30" s="5">
        <v>31</v>
      </c>
      <c r="E30" s="5">
        <v>5</v>
      </c>
      <c r="F30" s="5">
        <v>9</v>
      </c>
      <c r="G30" s="5">
        <v>0</v>
      </c>
      <c r="H30" s="5">
        <v>1</v>
      </c>
      <c r="I30" s="5">
        <v>6</v>
      </c>
      <c r="J30" s="5">
        <v>7</v>
      </c>
      <c r="K30" s="5">
        <v>0</v>
      </c>
      <c r="L30" s="5">
        <v>3</v>
      </c>
      <c r="M30" s="5">
        <v>0</v>
      </c>
      <c r="N30"/>
      <c r="O30"/>
    </row>
    <row r="31" spans="2:15" ht="12" customHeight="1" x14ac:dyDescent="0.15">
      <c r="B31" s="331" t="s">
        <v>14</v>
      </c>
      <c r="C31" s="287"/>
      <c r="D31" s="5">
        <v>23</v>
      </c>
      <c r="E31" s="5">
        <v>4</v>
      </c>
      <c r="F31" s="5">
        <v>9</v>
      </c>
      <c r="G31" s="5">
        <v>0</v>
      </c>
      <c r="H31" s="5">
        <v>0</v>
      </c>
      <c r="I31" s="5">
        <v>2</v>
      </c>
      <c r="J31" s="5">
        <v>7</v>
      </c>
      <c r="K31" s="5">
        <v>0</v>
      </c>
      <c r="L31" s="5">
        <v>1</v>
      </c>
      <c r="M31" s="5">
        <v>0</v>
      </c>
      <c r="N31"/>
      <c r="O31"/>
    </row>
    <row r="32" spans="2:15" ht="12" customHeight="1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2</v>
      </c>
      <c r="K32" s="5">
        <v>0</v>
      </c>
      <c r="L32" s="5">
        <v>0</v>
      </c>
      <c r="M32" s="5">
        <v>0</v>
      </c>
      <c r="N32"/>
      <c r="O32"/>
    </row>
    <row r="33" spans="2:15" ht="12" customHeight="1" x14ac:dyDescent="0.15">
      <c r="B33" s="331" t="s">
        <v>16</v>
      </c>
      <c r="C33" s="287"/>
      <c r="D33" s="5">
        <v>484</v>
      </c>
      <c r="E33" s="5">
        <v>54</v>
      </c>
      <c r="F33" s="5">
        <v>96</v>
      </c>
      <c r="G33" s="5">
        <v>9</v>
      </c>
      <c r="H33" s="5">
        <v>12</v>
      </c>
      <c r="I33" s="5">
        <v>45</v>
      </c>
      <c r="J33" s="5">
        <v>245</v>
      </c>
      <c r="K33" s="5">
        <v>0</v>
      </c>
      <c r="L33" s="5">
        <v>23</v>
      </c>
      <c r="M33" s="5">
        <v>0</v>
      </c>
      <c r="N33"/>
      <c r="O33"/>
    </row>
    <row r="34" spans="2:15" ht="12" customHeight="1" x14ac:dyDescent="0.15">
      <c r="B34" s="331" t="s">
        <v>17</v>
      </c>
      <c r="C34" s="287"/>
      <c r="D34" s="5">
        <v>343</v>
      </c>
      <c r="E34" s="5">
        <v>35</v>
      </c>
      <c r="F34" s="5">
        <v>80</v>
      </c>
      <c r="G34" s="5">
        <v>3</v>
      </c>
      <c r="H34" s="5">
        <v>25</v>
      </c>
      <c r="I34" s="5">
        <v>23</v>
      </c>
      <c r="J34" s="5">
        <v>159</v>
      </c>
      <c r="K34" s="5">
        <v>0</v>
      </c>
      <c r="L34" s="5">
        <v>18</v>
      </c>
      <c r="M34" s="5">
        <v>0</v>
      </c>
      <c r="N34"/>
      <c r="O34"/>
    </row>
    <row r="35" spans="2:15" ht="12" customHeight="1" x14ac:dyDescent="0.15">
      <c r="B35" s="331" t="s">
        <v>18</v>
      </c>
      <c r="C35" s="287"/>
      <c r="D35" s="5">
        <v>2259</v>
      </c>
      <c r="E35" s="5">
        <v>230</v>
      </c>
      <c r="F35" s="5">
        <v>570</v>
      </c>
      <c r="G35" s="5">
        <v>22</v>
      </c>
      <c r="H35" s="5">
        <v>71</v>
      </c>
      <c r="I35" s="5">
        <v>108</v>
      </c>
      <c r="J35" s="5">
        <v>1121</v>
      </c>
      <c r="K35" s="5">
        <v>0</v>
      </c>
      <c r="L35" s="5">
        <v>137</v>
      </c>
      <c r="M35" s="5">
        <v>0</v>
      </c>
      <c r="N35"/>
      <c r="O35"/>
    </row>
    <row r="36" spans="2:15" ht="12" customHeight="1" x14ac:dyDescent="0.15">
      <c r="B36" s="331" t="s">
        <v>19</v>
      </c>
      <c r="C36" s="287"/>
      <c r="D36" s="5">
        <v>1106</v>
      </c>
      <c r="E36" s="5">
        <v>133</v>
      </c>
      <c r="F36" s="5">
        <v>270</v>
      </c>
      <c r="G36" s="5">
        <v>7</v>
      </c>
      <c r="H36" s="5">
        <v>28</v>
      </c>
      <c r="I36" s="5">
        <v>71</v>
      </c>
      <c r="J36" s="5">
        <v>541</v>
      </c>
      <c r="K36" s="5">
        <v>1</v>
      </c>
      <c r="L36" s="5">
        <v>55</v>
      </c>
      <c r="M36" s="5">
        <v>0</v>
      </c>
      <c r="N36"/>
      <c r="O36"/>
    </row>
    <row r="37" spans="2:15" ht="12" customHeight="1" x14ac:dyDescent="0.15">
      <c r="B37" s="331" t="s">
        <v>20</v>
      </c>
      <c r="C37" s="287"/>
      <c r="D37" s="5">
        <v>14</v>
      </c>
      <c r="E37" s="5">
        <v>2</v>
      </c>
      <c r="F37" s="5">
        <v>2</v>
      </c>
      <c r="G37" s="5">
        <v>0</v>
      </c>
      <c r="H37" s="5">
        <v>0</v>
      </c>
      <c r="I37" s="5">
        <v>4</v>
      </c>
      <c r="J37" s="5">
        <v>5</v>
      </c>
      <c r="K37" s="5">
        <v>0</v>
      </c>
      <c r="L37" s="5">
        <v>1</v>
      </c>
      <c r="M37" s="5">
        <v>0</v>
      </c>
      <c r="N37"/>
      <c r="O37"/>
    </row>
    <row r="38" spans="2:15" ht="12" customHeight="1" x14ac:dyDescent="0.15">
      <c r="B38" s="331" t="s">
        <v>21</v>
      </c>
      <c r="C38" s="287"/>
      <c r="D38" s="5">
        <v>34</v>
      </c>
      <c r="E38" s="5">
        <v>9</v>
      </c>
      <c r="F38" s="5">
        <v>13</v>
      </c>
      <c r="G38" s="5">
        <v>0</v>
      </c>
      <c r="H38" s="5">
        <v>0</v>
      </c>
      <c r="I38" s="5">
        <v>3</v>
      </c>
      <c r="J38" s="5">
        <v>8</v>
      </c>
      <c r="K38" s="5">
        <v>0</v>
      </c>
      <c r="L38" s="5">
        <v>1</v>
      </c>
      <c r="M38" s="5">
        <v>0</v>
      </c>
      <c r="N38"/>
      <c r="O38"/>
    </row>
    <row r="39" spans="2:15" ht="12" customHeight="1" x14ac:dyDescent="0.15">
      <c r="B39" s="331" t="s">
        <v>22</v>
      </c>
      <c r="C39" s="287"/>
      <c r="D39" s="5">
        <v>7</v>
      </c>
      <c r="E39" s="5">
        <v>0</v>
      </c>
      <c r="F39" s="5">
        <v>2</v>
      </c>
      <c r="G39" s="5">
        <v>0</v>
      </c>
      <c r="H39" s="5">
        <v>0</v>
      </c>
      <c r="I39" s="5">
        <v>2</v>
      </c>
      <c r="J39" s="5">
        <v>1</v>
      </c>
      <c r="K39" s="5">
        <v>0</v>
      </c>
      <c r="L39" s="5">
        <v>2</v>
      </c>
      <c r="M39" s="5">
        <v>0</v>
      </c>
      <c r="N39"/>
      <c r="O39"/>
    </row>
    <row r="40" spans="2:15" ht="12" customHeight="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/>
      <c r="O40"/>
    </row>
    <row r="41" spans="2:15" ht="12" customHeight="1" x14ac:dyDescent="0.15">
      <c r="B41" s="331" t="s">
        <v>24</v>
      </c>
      <c r="C41" s="287"/>
      <c r="D41" s="5">
        <v>11</v>
      </c>
      <c r="E41" s="5">
        <v>1</v>
      </c>
      <c r="F41" s="5">
        <v>2</v>
      </c>
      <c r="G41" s="5">
        <v>0</v>
      </c>
      <c r="H41" s="5">
        <v>0</v>
      </c>
      <c r="I41" s="5">
        <v>2</v>
      </c>
      <c r="J41" s="5">
        <v>6</v>
      </c>
      <c r="K41" s="5">
        <v>0</v>
      </c>
      <c r="L41" s="5">
        <v>0</v>
      </c>
      <c r="M41" s="5">
        <v>0</v>
      </c>
      <c r="N41"/>
      <c r="O41"/>
    </row>
    <row r="42" spans="2:15" ht="12" customHeight="1" x14ac:dyDescent="0.15">
      <c r="B42" s="331" t="s">
        <v>25</v>
      </c>
      <c r="C42" s="287"/>
      <c r="D42" s="5">
        <v>29</v>
      </c>
      <c r="E42" s="5">
        <v>3</v>
      </c>
      <c r="F42" s="5">
        <v>8</v>
      </c>
      <c r="G42" s="5">
        <v>0</v>
      </c>
      <c r="H42" s="5">
        <v>0</v>
      </c>
      <c r="I42" s="5">
        <v>6</v>
      </c>
      <c r="J42" s="5">
        <v>8</v>
      </c>
      <c r="K42" s="5">
        <v>0</v>
      </c>
      <c r="L42" s="5">
        <v>4</v>
      </c>
      <c r="M42" s="5">
        <v>0</v>
      </c>
      <c r="N42"/>
      <c r="O42"/>
    </row>
    <row r="43" spans="2:15" ht="12" customHeight="1" x14ac:dyDescent="0.15">
      <c r="B43" s="331" t="s">
        <v>26</v>
      </c>
      <c r="C43" s="287"/>
      <c r="D43" s="5">
        <v>11</v>
      </c>
      <c r="E43" s="5">
        <v>0</v>
      </c>
      <c r="F43" s="5">
        <v>6</v>
      </c>
      <c r="G43" s="5">
        <v>1</v>
      </c>
      <c r="H43" s="5">
        <v>0</v>
      </c>
      <c r="I43" s="5">
        <v>1</v>
      </c>
      <c r="J43" s="5">
        <v>3</v>
      </c>
      <c r="K43" s="5">
        <v>0</v>
      </c>
      <c r="L43" s="5">
        <v>0</v>
      </c>
      <c r="M43" s="5">
        <v>0</v>
      </c>
      <c r="N43"/>
      <c r="O43"/>
    </row>
    <row r="44" spans="2:15" ht="12" customHeight="1" x14ac:dyDescent="0.15">
      <c r="B44" s="331" t="s">
        <v>27</v>
      </c>
      <c r="C44" s="287"/>
      <c r="D44" s="5">
        <v>42</v>
      </c>
      <c r="E44" s="5">
        <v>7</v>
      </c>
      <c r="F44" s="5">
        <v>14</v>
      </c>
      <c r="G44" s="5">
        <v>0</v>
      </c>
      <c r="H44" s="5">
        <v>0</v>
      </c>
      <c r="I44" s="5">
        <v>2</v>
      </c>
      <c r="J44" s="5">
        <v>17</v>
      </c>
      <c r="K44" s="5">
        <v>0</v>
      </c>
      <c r="L44" s="5">
        <v>2</v>
      </c>
      <c r="M44" s="5">
        <v>0</v>
      </c>
      <c r="N44"/>
      <c r="O44"/>
    </row>
    <row r="45" spans="2:15" ht="12" customHeight="1" x14ac:dyDescent="0.15">
      <c r="B45" s="331" t="s">
        <v>28</v>
      </c>
      <c r="C45" s="287"/>
      <c r="D45" s="5">
        <v>242</v>
      </c>
      <c r="E45" s="5">
        <v>43</v>
      </c>
      <c r="F45" s="5">
        <v>68</v>
      </c>
      <c r="G45" s="5">
        <v>1</v>
      </c>
      <c r="H45" s="5">
        <v>1</v>
      </c>
      <c r="I45" s="5">
        <v>15</v>
      </c>
      <c r="J45" s="5">
        <v>100</v>
      </c>
      <c r="K45" s="5">
        <v>0</v>
      </c>
      <c r="L45" s="5">
        <v>14</v>
      </c>
      <c r="M45" s="5">
        <v>0</v>
      </c>
      <c r="N45"/>
      <c r="O45"/>
    </row>
    <row r="46" spans="2:15" ht="12" customHeight="1" x14ac:dyDescent="0.15">
      <c r="B46" s="331" t="s">
        <v>29</v>
      </c>
      <c r="C46" s="287"/>
      <c r="D46" s="5">
        <v>19</v>
      </c>
      <c r="E46" s="5">
        <v>3</v>
      </c>
      <c r="F46" s="5">
        <v>9</v>
      </c>
      <c r="G46" s="5">
        <v>0</v>
      </c>
      <c r="H46" s="5">
        <v>0</v>
      </c>
      <c r="I46" s="5">
        <v>1</v>
      </c>
      <c r="J46" s="5">
        <v>4</v>
      </c>
      <c r="K46" s="5">
        <v>0</v>
      </c>
      <c r="L46" s="5">
        <v>2</v>
      </c>
      <c r="M46" s="5">
        <v>0</v>
      </c>
      <c r="N46"/>
      <c r="O46"/>
    </row>
    <row r="47" spans="2:15" ht="12" customHeight="1" x14ac:dyDescent="0.15">
      <c r="B47" s="331" t="s">
        <v>30</v>
      </c>
      <c r="C47" s="287"/>
      <c r="D47" s="5">
        <v>127</v>
      </c>
      <c r="E47" s="5">
        <v>20</v>
      </c>
      <c r="F47" s="5">
        <v>65</v>
      </c>
      <c r="G47" s="5">
        <v>0</v>
      </c>
      <c r="H47" s="5">
        <v>1</v>
      </c>
      <c r="I47" s="5">
        <v>1</v>
      </c>
      <c r="J47" s="5">
        <v>35</v>
      </c>
      <c r="K47" s="5">
        <v>0</v>
      </c>
      <c r="L47" s="5">
        <v>5</v>
      </c>
      <c r="M47" s="5">
        <v>0</v>
      </c>
      <c r="N47"/>
      <c r="O47"/>
    </row>
    <row r="48" spans="2:15" ht="12" customHeight="1" x14ac:dyDescent="0.15">
      <c r="B48" s="331" t="s">
        <v>31</v>
      </c>
      <c r="C48" s="287"/>
      <c r="D48" s="5">
        <v>109</v>
      </c>
      <c r="E48" s="5">
        <v>19</v>
      </c>
      <c r="F48" s="5">
        <v>35</v>
      </c>
      <c r="G48" s="5">
        <v>1</v>
      </c>
      <c r="H48" s="5">
        <v>1</v>
      </c>
      <c r="I48" s="5">
        <v>0</v>
      </c>
      <c r="J48" s="5">
        <v>44</v>
      </c>
      <c r="K48" s="5">
        <v>0</v>
      </c>
      <c r="L48" s="5">
        <v>9</v>
      </c>
      <c r="M48" s="5">
        <v>0</v>
      </c>
      <c r="N48"/>
      <c r="O48"/>
    </row>
    <row r="49" spans="2:15" ht="12" customHeight="1" x14ac:dyDescent="0.15">
      <c r="B49" s="331" t="s">
        <v>32</v>
      </c>
      <c r="C49" s="287"/>
      <c r="D49" s="5">
        <v>1316</v>
      </c>
      <c r="E49" s="5">
        <v>177</v>
      </c>
      <c r="F49" s="5">
        <v>365</v>
      </c>
      <c r="G49" s="5">
        <v>23</v>
      </c>
      <c r="H49" s="5">
        <v>47</v>
      </c>
      <c r="I49" s="5">
        <v>20</v>
      </c>
      <c r="J49" s="5">
        <v>627</v>
      </c>
      <c r="K49" s="5">
        <v>1</v>
      </c>
      <c r="L49" s="5">
        <v>56</v>
      </c>
      <c r="M49" s="5">
        <v>0</v>
      </c>
      <c r="N49"/>
      <c r="O49"/>
    </row>
    <row r="50" spans="2:15" ht="12" customHeight="1" x14ac:dyDescent="0.15">
      <c r="B50" s="331" t="s">
        <v>33</v>
      </c>
      <c r="C50" s="287"/>
      <c r="D50" s="5">
        <v>397</v>
      </c>
      <c r="E50" s="5">
        <v>51</v>
      </c>
      <c r="F50" s="5">
        <v>92</v>
      </c>
      <c r="G50" s="5">
        <v>11</v>
      </c>
      <c r="H50" s="5">
        <v>20</v>
      </c>
      <c r="I50" s="5">
        <v>12</v>
      </c>
      <c r="J50" s="5">
        <v>197</v>
      </c>
      <c r="K50" s="5">
        <v>0</v>
      </c>
      <c r="L50" s="5">
        <v>14</v>
      </c>
      <c r="M50" s="5">
        <v>0</v>
      </c>
      <c r="N50"/>
      <c r="O50"/>
    </row>
    <row r="51" spans="2:15" ht="12" customHeight="1" x14ac:dyDescent="0.15">
      <c r="B51" s="331" t="s">
        <v>34</v>
      </c>
      <c r="C51" s="287"/>
      <c r="D51" s="5">
        <v>24</v>
      </c>
      <c r="E51" s="5">
        <v>5</v>
      </c>
      <c r="F51" s="5">
        <v>4</v>
      </c>
      <c r="G51" s="5">
        <v>0</v>
      </c>
      <c r="H51" s="5">
        <v>1</v>
      </c>
      <c r="I51" s="5">
        <v>0</v>
      </c>
      <c r="J51" s="5">
        <v>14</v>
      </c>
      <c r="K51" s="5">
        <v>0</v>
      </c>
      <c r="L51" s="5">
        <v>0</v>
      </c>
      <c r="M51" s="5">
        <v>0</v>
      </c>
      <c r="N51"/>
      <c r="O51"/>
    </row>
    <row r="52" spans="2:15" ht="12" customHeight="1" x14ac:dyDescent="0.15">
      <c r="B52" s="331" t="s">
        <v>35</v>
      </c>
      <c r="C52" s="287"/>
      <c r="D52" s="5">
        <v>6</v>
      </c>
      <c r="E52" s="5">
        <v>0</v>
      </c>
      <c r="F52" s="5">
        <v>3</v>
      </c>
      <c r="G52" s="5">
        <v>0</v>
      </c>
      <c r="H52" s="5">
        <v>0</v>
      </c>
      <c r="I52" s="5">
        <v>1</v>
      </c>
      <c r="J52" s="5">
        <v>1</v>
      </c>
      <c r="K52" s="5">
        <v>0</v>
      </c>
      <c r="L52" s="5">
        <v>1</v>
      </c>
      <c r="M52" s="5">
        <v>0</v>
      </c>
      <c r="N52"/>
      <c r="O52"/>
    </row>
    <row r="53" spans="2:15" ht="12" customHeight="1" x14ac:dyDescent="0.15">
      <c r="B53" s="331" t="s">
        <v>36</v>
      </c>
      <c r="C53" s="287"/>
      <c r="D53" s="5">
        <v>5</v>
      </c>
      <c r="E53" s="5">
        <v>1</v>
      </c>
      <c r="F53" s="5">
        <v>2</v>
      </c>
      <c r="G53" s="5">
        <v>0</v>
      </c>
      <c r="H53" s="5">
        <v>0</v>
      </c>
      <c r="I53" s="5">
        <v>0</v>
      </c>
      <c r="J53" s="5">
        <v>2</v>
      </c>
      <c r="K53" s="5">
        <v>0</v>
      </c>
      <c r="L53" s="5">
        <v>0</v>
      </c>
      <c r="M53" s="5">
        <v>0</v>
      </c>
      <c r="N53"/>
      <c r="O53"/>
    </row>
    <row r="54" spans="2:15" ht="12" customHeight="1" x14ac:dyDescent="0.15">
      <c r="B54" s="331" t="s">
        <v>37</v>
      </c>
      <c r="C54" s="287"/>
      <c r="D54" s="5">
        <v>2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/>
      <c r="O54"/>
    </row>
    <row r="55" spans="2:15" ht="12" customHeight="1" x14ac:dyDescent="0.15">
      <c r="B55" s="331" t="s">
        <v>38</v>
      </c>
      <c r="C55" s="287"/>
      <c r="D55" s="5">
        <v>53</v>
      </c>
      <c r="E55" s="5">
        <v>5</v>
      </c>
      <c r="F55" s="5">
        <v>11</v>
      </c>
      <c r="G55" s="5">
        <v>2</v>
      </c>
      <c r="H55" s="5">
        <v>1</v>
      </c>
      <c r="I55" s="5">
        <v>12</v>
      </c>
      <c r="J55" s="5">
        <v>19</v>
      </c>
      <c r="K55" s="5">
        <v>0</v>
      </c>
      <c r="L55" s="5">
        <v>3</v>
      </c>
      <c r="M55" s="5">
        <v>0</v>
      </c>
      <c r="N55"/>
      <c r="O55"/>
    </row>
    <row r="56" spans="2:15" ht="12" customHeight="1" x14ac:dyDescent="0.15">
      <c r="B56" s="331" t="s">
        <v>39</v>
      </c>
      <c r="C56" s="287"/>
      <c r="D56" s="5">
        <v>101</v>
      </c>
      <c r="E56" s="5">
        <v>11</v>
      </c>
      <c r="F56" s="5">
        <v>14</v>
      </c>
      <c r="G56" s="5">
        <v>0</v>
      </c>
      <c r="H56" s="5">
        <v>1</v>
      </c>
      <c r="I56" s="5">
        <v>12</v>
      </c>
      <c r="J56" s="5">
        <v>52</v>
      </c>
      <c r="K56" s="5">
        <v>0</v>
      </c>
      <c r="L56" s="5">
        <v>11</v>
      </c>
      <c r="M56" s="5">
        <v>0</v>
      </c>
      <c r="N56"/>
      <c r="O56"/>
    </row>
    <row r="57" spans="2:15" ht="12" customHeight="1" x14ac:dyDescent="0.15">
      <c r="B57" s="331" t="s">
        <v>40</v>
      </c>
      <c r="C57" s="287"/>
      <c r="D57" s="5">
        <v>41</v>
      </c>
      <c r="E57" s="5">
        <v>8</v>
      </c>
      <c r="F57" s="5">
        <v>2</v>
      </c>
      <c r="G57" s="5">
        <v>0</v>
      </c>
      <c r="H57" s="5">
        <v>0</v>
      </c>
      <c r="I57" s="5">
        <v>17</v>
      </c>
      <c r="J57" s="5">
        <v>12</v>
      </c>
      <c r="K57" s="5">
        <v>0</v>
      </c>
      <c r="L57" s="5">
        <v>2</v>
      </c>
      <c r="M57" s="5">
        <v>0</v>
      </c>
      <c r="N57"/>
      <c r="O57"/>
    </row>
    <row r="58" spans="2:15" ht="12" customHeight="1" x14ac:dyDescent="0.15">
      <c r="B58" s="331" t="s">
        <v>41</v>
      </c>
      <c r="C58" s="287"/>
      <c r="D58" s="5">
        <v>1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/>
      <c r="O58"/>
    </row>
    <row r="59" spans="2:15" ht="12" customHeight="1" x14ac:dyDescent="0.15">
      <c r="B59" s="331" t="s">
        <v>42</v>
      </c>
      <c r="C59" s="287"/>
      <c r="D59" s="5">
        <v>25</v>
      </c>
      <c r="E59" s="5">
        <v>3</v>
      </c>
      <c r="F59" s="5">
        <v>4</v>
      </c>
      <c r="G59" s="5">
        <v>0</v>
      </c>
      <c r="H59" s="5">
        <v>0</v>
      </c>
      <c r="I59" s="5">
        <v>2</v>
      </c>
      <c r="J59" s="5">
        <v>8</v>
      </c>
      <c r="K59" s="5">
        <v>0</v>
      </c>
      <c r="L59" s="5">
        <v>8</v>
      </c>
      <c r="M59" s="5">
        <v>0</v>
      </c>
      <c r="N59"/>
      <c r="O59"/>
    </row>
    <row r="60" spans="2:15" ht="12" customHeight="1" x14ac:dyDescent="0.15">
      <c r="B60" s="331" t="s">
        <v>43</v>
      </c>
      <c r="C60" s="287"/>
      <c r="D60" s="5">
        <v>37</v>
      </c>
      <c r="E60" s="5">
        <v>3</v>
      </c>
      <c r="F60" s="5">
        <v>12</v>
      </c>
      <c r="G60" s="5">
        <v>0</v>
      </c>
      <c r="H60" s="5">
        <v>0</v>
      </c>
      <c r="I60" s="5">
        <v>3</v>
      </c>
      <c r="J60" s="5">
        <v>15</v>
      </c>
      <c r="K60" s="5">
        <v>0</v>
      </c>
      <c r="L60" s="5">
        <v>4</v>
      </c>
      <c r="M60" s="5">
        <v>0</v>
      </c>
      <c r="N60"/>
      <c r="O60"/>
    </row>
    <row r="61" spans="2:15" ht="12" customHeight="1" x14ac:dyDescent="0.15">
      <c r="B61" s="331" t="s">
        <v>44</v>
      </c>
      <c r="C61" s="287"/>
      <c r="D61" s="5">
        <v>30</v>
      </c>
      <c r="E61" s="5">
        <v>7</v>
      </c>
      <c r="F61" s="5">
        <v>3</v>
      </c>
      <c r="G61" s="5">
        <v>0</v>
      </c>
      <c r="H61" s="5">
        <v>0</v>
      </c>
      <c r="I61" s="5">
        <v>3</v>
      </c>
      <c r="J61" s="5">
        <v>14</v>
      </c>
      <c r="K61" s="5">
        <v>0</v>
      </c>
      <c r="L61" s="5">
        <v>3</v>
      </c>
      <c r="M61" s="5">
        <v>0</v>
      </c>
      <c r="N61"/>
      <c r="O61"/>
    </row>
    <row r="62" spans="2:15" ht="12" customHeight="1" x14ac:dyDescent="0.15">
      <c r="B62" s="331" t="s">
        <v>45</v>
      </c>
      <c r="C62" s="287"/>
      <c r="D62" s="5">
        <v>469</v>
      </c>
      <c r="E62" s="5">
        <v>48</v>
      </c>
      <c r="F62" s="5">
        <v>103</v>
      </c>
      <c r="G62" s="5">
        <v>10</v>
      </c>
      <c r="H62" s="5">
        <v>11</v>
      </c>
      <c r="I62" s="5">
        <v>30</v>
      </c>
      <c r="J62" s="5">
        <v>241</v>
      </c>
      <c r="K62" s="5">
        <v>0</v>
      </c>
      <c r="L62" s="5">
        <v>26</v>
      </c>
      <c r="M62" s="5">
        <v>0</v>
      </c>
      <c r="N62"/>
      <c r="O62"/>
    </row>
    <row r="63" spans="2:15" ht="12" customHeight="1" x14ac:dyDescent="0.15">
      <c r="B63" s="331" t="s">
        <v>46</v>
      </c>
      <c r="C63" s="287"/>
      <c r="D63" s="5">
        <v>21</v>
      </c>
      <c r="E63" s="5">
        <v>1</v>
      </c>
      <c r="F63" s="5">
        <v>4</v>
      </c>
      <c r="G63" s="5">
        <v>2</v>
      </c>
      <c r="H63" s="5">
        <v>1</v>
      </c>
      <c r="I63" s="5">
        <v>4</v>
      </c>
      <c r="J63" s="5">
        <v>8</v>
      </c>
      <c r="K63" s="5">
        <v>0</v>
      </c>
      <c r="L63" s="5">
        <v>1</v>
      </c>
      <c r="M63" s="5">
        <v>0</v>
      </c>
      <c r="N63"/>
      <c r="O63"/>
    </row>
    <row r="64" spans="2:15" ht="12" customHeight="1" x14ac:dyDescent="0.15">
      <c r="B64" s="331" t="s">
        <v>47</v>
      </c>
      <c r="C64" s="287"/>
      <c r="D64" s="5">
        <v>34</v>
      </c>
      <c r="E64" s="5">
        <v>2</v>
      </c>
      <c r="F64" s="5">
        <v>2</v>
      </c>
      <c r="G64" s="5">
        <v>1</v>
      </c>
      <c r="H64" s="5">
        <v>0</v>
      </c>
      <c r="I64" s="5">
        <v>6</v>
      </c>
      <c r="J64" s="5">
        <v>19</v>
      </c>
      <c r="K64" s="5">
        <v>0</v>
      </c>
      <c r="L64" s="5">
        <v>4</v>
      </c>
      <c r="M64" s="5">
        <v>0</v>
      </c>
      <c r="N64"/>
      <c r="O64"/>
    </row>
    <row r="65" spans="2:15" ht="12" customHeight="1" x14ac:dyDescent="0.15">
      <c r="B65" s="331" t="s">
        <v>48</v>
      </c>
      <c r="C65" s="287"/>
      <c r="D65" s="5">
        <v>65</v>
      </c>
      <c r="E65" s="5">
        <v>7</v>
      </c>
      <c r="F65" s="5">
        <v>9</v>
      </c>
      <c r="G65" s="5">
        <v>3</v>
      </c>
      <c r="H65" s="5">
        <v>1</v>
      </c>
      <c r="I65" s="5">
        <v>13</v>
      </c>
      <c r="J65" s="5">
        <v>28</v>
      </c>
      <c r="K65" s="5">
        <v>0</v>
      </c>
      <c r="L65" s="5">
        <v>4</v>
      </c>
      <c r="M65" s="5">
        <v>0</v>
      </c>
      <c r="N65"/>
      <c r="O65"/>
    </row>
    <row r="66" spans="2:15" ht="12" customHeight="1" x14ac:dyDescent="0.15">
      <c r="B66" s="331" t="s">
        <v>49</v>
      </c>
      <c r="C66" s="287"/>
      <c r="D66" s="5">
        <v>42</v>
      </c>
      <c r="E66" s="5">
        <v>5</v>
      </c>
      <c r="F66" s="5">
        <v>3</v>
      </c>
      <c r="G66" s="5">
        <v>1</v>
      </c>
      <c r="H66" s="5">
        <v>0</v>
      </c>
      <c r="I66" s="5">
        <v>6</v>
      </c>
      <c r="J66" s="5">
        <v>24</v>
      </c>
      <c r="K66" s="5">
        <v>0</v>
      </c>
      <c r="L66" s="5">
        <v>3</v>
      </c>
      <c r="M66" s="5">
        <v>0</v>
      </c>
      <c r="N66"/>
      <c r="O66"/>
    </row>
    <row r="67" spans="2:15" ht="12" customHeight="1" x14ac:dyDescent="0.15">
      <c r="B67" s="331" t="s">
        <v>50</v>
      </c>
      <c r="C67" s="287"/>
      <c r="D67" s="5">
        <v>14</v>
      </c>
      <c r="E67" s="5">
        <v>3</v>
      </c>
      <c r="F67" s="5">
        <v>4</v>
      </c>
      <c r="G67" s="5">
        <v>0</v>
      </c>
      <c r="H67" s="5">
        <v>0</v>
      </c>
      <c r="I67" s="5">
        <v>3</v>
      </c>
      <c r="J67" s="5">
        <v>4</v>
      </c>
      <c r="K67" s="5">
        <v>0</v>
      </c>
      <c r="L67" s="5">
        <v>0</v>
      </c>
      <c r="M67" s="5">
        <v>0</v>
      </c>
      <c r="N67"/>
      <c r="O67"/>
    </row>
    <row r="68" spans="2:15" x14ac:dyDescent="0.15">
      <c r="B68" s="331" t="s">
        <v>51</v>
      </c>
      <c r="C68" s="287"/>
      <c r="D68" s="74">
        <v>36</v>
      </c>
      <c r="E68" s="9">
        <v>8</v>
      </c>
      <c r="F68" s="9">
        <v>10</v>
      </c>
      <c r="G68" s="9">
        <v>0</v>
      </c>
      <c r="H68" s="9">
        <v>0</v>
      </c>
      <c r="I68" s="9">
        <v>4</v>
      </c>
      <c r="J68" s="9">
        <v>14</v>
      </c>
      <c r="K68" s="9">
        <v>0</v>
      </c>
      <c r="L68" s="9">
        <v>0</v>
      </c>
      <c r="M68" s="9">
        <v>0</v>
      </c>
      <c r="N68"/>
      <c r="O68"/>
    </row>
    <row r="69" spans="2:15" s="4" customFormat="1" x14ac:dyDescent="0.15">
      <c r="B69" s="330" t="s">
        <v>72</v>
      </c>
      <c r="C69" s="329"/>
      <c r="D69" s="77">
        <v>52</v>
      </c>
      <c r="E69" s="6">
        <v>7</v>
      </c>
      <c r="F69" s="6">
        <v>16</v>
      </c>
      <c r="G69" s="6">
        <v>0</v>
      </c>
      <c r="H69" s="6">
        <v>0</v>
      </c>
      <c r="I69" s="6">
        <v>4</v>
      </c>
      <c r="J69" s="6">
        <v>23</v>
      </c>
      <c r="K69" s="6">
        <v>0</v>
      </c>
      <c r="L69" s="6">
        <v>2</v>
      </c>
      <c r="M69" s="6">
        <v>0</v>
      </c>
    </row>
    <row r="71" spans="2:15" x14ac:dyDescent="0.15">
      <c r="D71" s="181"/>
    </row>
    <row r="72" spans="2:15" x14ac:dyDescent="0.15">
      <c r="D72" s="181"/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>
      <selection activeCell="R27" sqref="R26:X27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5" customWidth="1"/>
    <col min="5" max="28" width="6.28515625" style="5" customWidth="1"/>
    <col min="29" max="31" width="9.140625" style="7"/>
  </cols>
  <sheetData>
    <row r="1" spans="2:31" ht="17.25" x14ac:dyDescent="0.2">
      <c r="B1" s="29" t="s">
        <v>187</v>
      </c>
      <c r="D1" s="29" t="s">
        <v>188</v>
      </c>
      <c r="S1" s="29" t="s">
        <v>330</v>
      </c>
    </row>
    <row r="2" spans="2:31" ht="17.25" x14ac:dyDescent="0.2">
      <c r="B2" s="1" t="s">
        <v>389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50" t="s">
        <v>189</v>
      </c>
      <c r="C3" s="342"/>
      <c r="D3" s="333" t="s">
        <v>92</v>
      </c>
      <c r="E3" s="90"/>
      <c r="F3" s="91">
        <v>30</v>
      </c>
      <c r="G3" s="91">
        <v>40</v>
      </c>
      <c r="H3" s="91">
        <v>50</v>
      </c>
      <c r="I3" s="91">
        <v>60</v>
      </c>
      <c r="J3" s="91">
        <v>70</v>
      </c>
      <c r="K3" s="91">
        <v>80</v>
      </c>
      <c r="L3" s="91">
        <v>90</v>
      </c>
      <c r="M3" s="91">
        <v>100</v>
      </c>
      <c r="N3" s="91">
        <v>110</v>
      </c>
      <c r="O3" s="91">
        <v>120</v>
      </c>
      <c r="P3" s="91">
        <v>130</v>
      </c>
      <c r="Q3" s="91">
        <v>140</v>
      </c>
      <c r="R3" s="91">
        <v>150</v>
      </c>
      <c r="S3" s="91">
        <v>160</v>
      </c>
      <c r="T3" s="92">
        <v>170</v>
      </c>
      <c r="U3" s="92">
        <v>180</v>
      </c>
      <c r="V3" s="92">
        <v>190</v>
      </c>
      <c r="W3" s="92">
        <v>200</v>
      </c>
      <c r="X3" s="91">
        <v>210</v>
      </c>
      <c r="Y3" s="92">
        <v>220</v>
      </c>
      <c r="Z3" s="91">
        <v>230</v>
      </c>
      <c r="AA3" s="92" t="s">
        <v>306</v>
      </c>
      <c r="AB3" s="348" t="s">
        <v>115</v>
      </c>
      <c r="AC3" s="372" t="s">
        <v>94</v>
      </c>
      <c r="AD3" s="372" t="s">
        <v>95</v>
      </c>
      <c r="AE3" s="372" t="s">
        <v>96</v>
      </c>
    </row>
    <row r="4" spans="2:31" s="35" customFormat="1" ht="13.5" customHeight="1" x14ac:dyDescent="0.15">
      <c r="B4" s="353" t="s">
        <v>85</v>
      </c>
      <c r="C4" s="354"/>
      <c r="D4" s="334"/>
      <c r="E4" s="67"/>
      <c r="F4" s="93" t="s">
        <v>97</v>
      </c>
      <c r="G4" s="93" t="s">
        <v>97</v>
      </c>
      <c r="H4" s="93" t="s">
        <v>97</v>
      </c>
      <c r="I4" s="94" t="s">
        <v>97</v>
      </c>
      <c r="J4" s="93" t="s">
        <v>97</v>
      </c>
      <c r="K4" s="93" t="s">
        <v>97</v>
      </c>
      <c r="L4" s="93" t="s">
        <v>97</v>
      </c>
      <c r="M4" s="93" t="s">
        <v>97</v>
      </c>
      <c r="N4" s="95" t="s">
        <v>97</v>
      </c>
      <c r="O4" s="95" t="s">
        <v>97</v>
      </c>
      <c r="P4" s="95" t="s">
        <v>97</v>
      </c>
      <c r="Q4" s="95" t="s">
        <v>97</v>
      </c>
      <c r="R4" s="93" t="s">
        <v>97</v>
      </c>
      <c r="S4" s="95" t="s">
        <v>97</v>
      </c>
      <c r="T4" s="95" t="s">
        <v>97</v>
      </c>
      <c r="U4" s="95" t="s">
        <v>97</v>
      </c>
      <c r="V4" s="95" t="s">
        <v>97</v>
      </c>
      <c r="W4" s="95" t="s">
        <v>97</v>
      </c>
      <c r="X4" s="95" t="s">
        <v>97</v>
      </c>
      <c r="Y4" s="95" t="s">
        <v>97</v>
      </c>
      <c r="Z4" s="95" t="s">
        <v>97</v>
      </c>
      <c r="AA4" s="95" t="s">
        <v>97</v>
      </c>
      <c r="AB4" s="334"/>
      <c r="AC4" s="334"/>
      <c r="AD4" s="334"/>
      <c r="AE4" s="334"/>
    </row>
    <row r="5" spans="2:31" ht="24" customHeight="1" x14ac:dyDescent="0.15">
      <c r="B5" s="355"/>
      <c r="C5" s="356"/>
      <c r="D5" s="335"/>
      <c r="E5" s="96" t="s">
        <v>305</v>
      </c>
      <c r="F5" s="97">
        <v>40</v>
      </c>
      <c r="G5" s="97">
        <v>50</v>
      </c>
      <c r="H5" s="97">
        <v>60</v>
      </c>
      <c r="I5" s="97">
        <v>70</v>
      </c>
      <c r="J5" s="97">
        <v>80</v>
      </c>
      <c r="K5" s="97">
        <v>90</v>
      </c>
      <c r="L5" s="97">
        <v>100</v>
      </c>
      <c r="M5" s="97">
        <v>110</v>
      </c>
      <c r="N5" s="97">
        <v>120</v>
      </c>
      <c r="O5" s="97">
        <v>130</v>
      </c>
      <c r="P5" s="97">
        <v>140</v>
      </c>
      <c r="Q5" s="97">
        <v>150</v>
      </c>
      <c r="R5" s="97">
        <v>160</v>
      </c>
      <c r="S5" s="186">
        <v>170</v>
      </c>
      <c r="T5" s="186">
        <v>180</v>
      </c>
      <c r="U5" s="186">
        <v>190</v>
      </c>
      <c r="V5" s="186">
        <v>200</v>
      </c>
      <c r="W5" s="97">
        <v>210</v>
      </c>
      <c r="X5" s="186">
        <v>220</v>
      </c>
      <c r="Y5" s="97">
        <v>230</v>
      </c>
      <c r="Z5" s="97">
        <v>240</v>
      </c>
      <c r="AA5" s="98"/>
      <c r="AB5" s="335"/>
      <c r="AC5" s="69" t="s">
        <v>190</v>
      </c>
      <c r="AD5" s="69" t="s">
        <v>190</v>
      </c>
      <c r="AE5" s="69" t="s">
        <v>190</v>
      </c>
    </row>
    <row r="6" spans="2:31" ht="12" customHeight="1" x14ac:dyDescent="0.15">
      <c r="B6" s="332" t="s">
        <v>0</v>
      </c>
      <c r="C6" s="320"/>
      <c r="D6" s="5">
        <v>7849</v>
      </c>
      <c r="E6" s="5">
        <v>393</v>
      </c>
      <c r="F6" s="5">
        <v>522</v>
      </c>
      <c r="G6" s="5">
        <v>1098</v>
      </c>
      <c r="H6" s="5">
        <v>1532</v>
      </c>
      <c r="I6" s="5">
        <v>1357</v>
      </c>
      <c r="J6" s="5">
        <v>949</v>
      </c>
      <c r="K6" s="5">
        <v>443</v>
      </c>
      <c r="L6" s="5">
        <v>247</v>
      </c>
      <c r="M6" s="5">
        <v>378</v>
      </c>
      <c r="N6" s="5">
        <v>109</v>
      </c>
      <c r="O6" s="5">
        <v>205</v>
      </c>
      <c r="P6" s="5">
        <v>107</v>
      </c>
      <c r="Q6" s="5">
        <v>71</v>
      </c>
      <c r="R6" s="5">
        <v>125</v>
      </c>
      <c r="S6" s="5">
        <v>58</v>
      </c>
      <c r="T6" s="5">
        <v>25</v>
      </c>
      <c r="U6" s="5">
        <v>36</v>
      </c>
      <c r="V6" s="5">
        <v>19</v>
      </c>
      <c r="W6" s="5">
        <v>53</v>
      </c>
      <c r="X6" s="5">
        <v>16</v>
      </c>
      <c r="Y6" s="5">
        <v>12</v>
      </c>
      <c r="Z6" s="5">
        <v>12</v>
      </c>
      <c r="AA6" s="5">
        <v>82</v>
      </c>
      <c r="AB6" s="5">
        <v>0</v>
      </c>
      <c r="AC6" s="43">
        <v>60</v>
      </c>
      <c r="AD6" s="7">
        <v>71</v>
      </c>
      <c r="AE6" s="7">
        <v>45.4</v>
      </c>
    </row>
    <row r="7" spans="2:31" ht="12" customHeight="1" x14ac:dyDescent="0.15">
      <c r="B7" s="331" t="s">
        <v>1</v>
      </c>
      <c r="C7" s="287"/>
      <c r="D7" s="45">
        <v>6485</v>
      </c>
      <c r="E7" s="45">
        <v>365</v>
      </c>
      <c r="F7" s="45">
        <v>466</v>
      </c>
      <c r="G7" s="45">
        <v>943</v>
      </c>
      <c r="H7" s="45">
        <v>1249</v>
      </c>
      <c r="I7" s="45">
        <v>1098</v>
      </c>
      <c r="J7" s="45">
        <v>755</v>
      </c>
      <c r="K7" s="45">
        <v>357</v>
      </c>
      <c r="L7" s="45">
        <v>193</v>
      </c>
      <c r="M7" s="45">
        <v>319</v>
      </c>
      <c r="N7" s="45">
        <v>87</v>
      </c>
      <c r="O7" s="45">
        <v>153</v>
      </c>
      <c r="P7" s="45">
        <v>83</v>
      </c>
      <c r="Q7" s="45">
        <v>59</v>
      </c>
      <c r="R7" s="45">
        <v>99</v>
      </c>
      <c r="S7" s="45">
        <v>49</v>
      </c>
      <c r="T7" s="45">
        <v>19</v>
      </c>
      <c r="U7" s="45">
        <v>32</v>
      </c>
      <c r="V7" s="45">
        <v>13</v>
      </c>
      <c r="W7" s="45">
        <v>45</v>
      </c>
      <c r="X7" s="45">
        <v>13</v>
      </c>
      <c r="Y7" s="45">
        <v>11</v>
      </c>
      <c r="Z7" s="45">
        <v>11</v>
      </c>
      <c r="AA7" s="45">
        <v>66</v>
      </c>
      <c r="AB7" s="45">
        <v>0</v>
      </c>
      <c r="AC7" s="46">
        <v>60</v>
      </c>
      <c r="AD7" s="47">
        <v>70.2</v>
      </c>
      <c r="AE7" s="47">
        <v>46.1</v>
      </c>
    </row>
    <row r="8" spans="2:31" ht="12" customHeight="1" x14ac:dyDescent="0.15">
      <c r="B8" s="70"/>
      <c r="C8" s="17" t="s">
        <v>64</v>
      </c>
      <c r="D8" s="9">
        <v>4192</v>
      </c>
      <c r="E8" s="9">
        <v>309</v>
      </c>
      <c r="F8" s="9">
        <v>345</v>
      </c>
      <c r="G8" s="9">
        <v>702</v>
      </c>
      <c r="H8" s="9">
        <v>845</v>
      </c>
      <c r="I8" s="9">
        <v>643</v>
      </c>
      <c r="J8" s="9">
        <v>460</v>
      </c>
      <c r="K8" s="9">
        <v>221</v>
      </c>
      <c r="L8" s="9">
        <v>115</v>
      </c>
      <c r="M8" s="9">
        <v>173</v>
      </c>
      <c r="N8" s="9">
        <v>51</v>
      </c>
      <c r="O8" s="9">
        <v>74</v>
      </c>
      <c r="P8" s="9">
        <v>48</v>
      </c>
      <c r="Q8" s="9">
        <v>33</v>
      </c>
      <c r="R8" s="9">
        <v>51</v>
      </c>
      <c r="S8" s="9">
        <v>31</v>
      </c>
      <c r="T8" s="9">
        <v>11</v>
      </c>
      <c r="U8" s="9">
        <v>13</v>
      </c>
      <c r="V8" s="9">
        <v>9</v>
      </c>
      <c r="W8" s="9">
        <v>20</v>
      </c>
      <c r="X8" s="9">
        <v>7</v>
      </c>
      <c r="Y8" s="9">
        <v>2</v>
      </c>
      <c r="Z8" s="9">
        <v>3</v>
      </c>
      <c r="AA8" s="9">
        <v>26</v>
      </c>
      <c r="AB8" s="9">
        <v>0</v>
      </c>
      <c r="AC8" s="43">
        <v>57</v>
      </c>
      <c r="AD8" s="10">
        <v>65.5</v>
      </c>
      <c r="AE8" s="10">
        <v>42.1</v>
      </c>
    </row>
    <row r="9" spans="2:31" ht="12" customHeight="1" x14ac:dyDescent="0.15">
      <c r="B9" s="70"/>
      <c r="C9" s="17" t="s">
        <v>65</v>
      </c>
      <c r="D9" s="9">
        <v>1979</v>
      </c>
      <c r="E9" s="9">
        <v>48</v>
      </c>
      <c r="F9" s="9">
        <v>104</v>
      </c>
      <c r="G9" s="9">
        <v>216</v>
      </c>
      <c r="H9" s="9">
        <v>356</v>
      </c>
      <c r="I9" s="9">
        <v>407</v>
      </c>
      <c r="J9" s="9">
        <v>258</v>
      </c>
      <c r="K9" s="9">
        <v>115</v>
      </c>
      <c r="L9" s="9">
        <v>60</v>
      </c>
      <c r="M9" s="9">
        <v>124</v>
      </c>
      <c r="N9" s="9">
        <v>33</v>
      </c>
      <c r="O9" s="9">
        <v>64</v>
      </c>
      <c r="P9" s="9">
        <v>29</v>
      </c>
      <c r="Q9" s="9">
        <v>23</v>
      </c>
      <c r="R9" s="9">
        <v>38</v>
      </c>
      <c r="S9" s="9">
        <v>14</v>
      </c>
      <c r="T9" s="9">
        <v>5</v>
      </c>
      <c r="U9" s="9">
        <v>15</v>
      </c>
      <c r="V9" s="9">
        <v>3</v>
      </c>
      <c r="W9" s="9">
        <v>17</v>
      </c>
      <c r="X9" s="9">
        <v>5</v>
      </c>
      <c r="Y9" s="9">
        <v>9</v>
      </c>
      <c r="Z9" s="9">
        <v>5</v>
      </c>
      <c r="AA9" s="9">
        <v>31</v>
      </c>
      <c r="AB9" s="9">
        <v>0</v>
      </c>
      <c r="AC9" s="43">
        <v>65</v>
      </c>
      <c r="AD9" s="10">
        <v>76.8</v>
      </c>
      <c r="AE9" s="10">
        <v>46.5</v>
      </c>
    </row>
    <row r="10" spans="2:31" ht="12" customHeight="1" x14ac:dyDescent="0.15">
      <c r="B10" s="70"/>
      <c r="C10" s="17" t="s">
        <v>66</v>
      </c>
      <c r="D10" s="9">
        <v>314</v>
      </c>
      <c r="E10" s="9">
        <v>8</v>
      </c>
      <c r="F10" s="9">
        <v>17</v>
      </c>
      <c r="G10" s="9">
        <v>25</v>
      </c>
      <c r="H10" s="9">
        <v>48</v>
      </c>
      <c r="I10" s="9">
        <v>48</v>
      </c>
      <c r="J10" s="9">
        <v>37</v>
      </c>
      <c r="K10" s="9">
        <v>21</v>
      </c>
      <c r="L10" s="9">
        <v>18</v>
      </c>
      <c r="M10" s="9">
        <v>22</v>
      </c>
      <c r="N10" s="9">
        <v>3</v>
      </c>
      <c r="O10" s="9">
        <v>15</v>
      </c>
      <c r="P10" s="9">
        <v>6</v>
      </c>
      <c r="Q10" s="9">
        <v>3</v>
      </c>
      <c r="R10" s="9">
        <v>10</v>
      </c>
      <c r="S10" s="9">
        <v>4</v>
      </c>
      <c r="T10" s="9">
        <v>3</v>
      </c>
      <c r="U10" s="9">
        <v>4</v>
      </c>
      <c r="V10" s="9">
        <v>1</v>
      </c>
      <c r="W10" s="9">
        <v>8</v>
      </c>
      <c r="X10" s="9">
        <v>1</v>
      </c>
      <c r="Y10" s="9">
        <v>0</v>
      </c>
      <c r="Z10" s="9">
        <v>3</v>
      </c>
      <c r="AA10" s="9">
        <v>9</v>
      </c>
      <c r="AB10" s="9">
        <v>0</v>
      </c>
      <c r="AC10" s="43">
        <v>71.5</v>
      </c>
      <c r="AD10" s="10">
        <v>92.5</v>
      </c>
      <c r="AE10" s="10">
        <v>74.599999999999994</v>
      </c>
    </row>
    <row r="11" spans="2:31" ht="12" customHeight="1" x14ac:dyDescent="0.15">
      <c r="B11" s="330" t="s">
        <v>5</v>
      </c>
      <c r="C11" s="329"/>
      <c r="D11" s="6">
        <v>1364</v>
      </c>
      <c r="E11" s="6">
        <v>28</v>
      </c>
      <c r="F11" s="6">
        <v>56</v>
      </c>
      <c r="G11" s="6">
        <v>155</v>
      </c>
      <c r="H11" s="6">
        <v>283</v>
      </c>
      <c r="I11" s="6">
        <v>259</v>
      </c>
      <c r="J11" s="6">
        <v>194</v>
      </c>
      <c r="K11" s="6">
        <v>86</v>
      </c>
      <c r="L11" s="6">
        <v>54</v>
      </c>
      <c r="M11" s="6">
        <v>59</v>
      </c>
      <c r="N11" s="6">
        <v>22</v>
      </c>
      <c r="O11" s="6">
        <v>52</v>
      </c>
      <c r="P11" s="6">
        <v>24</v>
      </c>
      <c r="Q11" s="6">
        <v>12</v>
      </c>
      <c r="R11" s="6">
        <v>26</v>
      </c>
      <c r="S11" s="6">
        <v>9</v>
      </c>
      <c r="T11" s="6">
        <v>6</v>
      </c>
      <c r="U11" s="6">
        <v>4</v>
      </c>
      <c r="V11" s="6">
        <v>6</v>
      </c>
      <c r="W11" s="6">
        <v>8</v>
      </c>
      <c r="X11" s="6">
        <v>3</v>
      </c>
      <c r="Y11" s="6">
        <v>1</v>
      </c>
      <c r="Z11" s="6">
        <v>1</v>
      </c>
      <c r="AA11" s="6">
        <v>16</v>
      </c>
      <c r="AB11" s="6">
        <v>0</v>
      </c>
      <c r="AC11" s="48">
        <v>62</v>
      </c>
      <c r="AD11" s="8">
        <v>74.5</v>
      </c>
      <c r="AE11" s="8">
        <v>41.8</v>
      </c>
    </row>
    <row r="12" spans="2:31" ht="12" customHeight="1" x14ac:dyDescent="0.15">
      <c r="B12" s="331" t="s">
        <v>191</v>
      </c>
      <c r="C12" s="287"/>
      <c r="D12" s="5">
        <v>61</v>
      </c>
      <c r="E12" s="5">
        <v>2</v>
      </c>
      <c r="F12" s="5">
        <v>2</v>
      </c>
      <c r="G12" s="5">
        <v>9</v>
      </c>
      <c r="H12" s="5">
        <v>17</v>
      </c>
      <c r="I12" s="5">
        <v>8</v>
      </c>
      <c r="J12" s="5">
        <v>5</v>
      </c>
      <c r="K12" s="5">
        <v>4</v>
      </c>
      <c r="L12" s="5">
        <v>4</v>
      </c>
      <c r="M12" s="5">
        <v>0</v>
      </c>
      <c r="N12" s="5">
        <v>1</v>
      </c>
      <c r="O12" s="5">
        <v>2</v>
      </c>
      <c r="P12" s="5">
        <v>0</v>
      </c>
      <c r="Q12" s="5">
        <v>1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2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43">
        <v>60</v>
      </c>
      <c r="AD12" s="7">
        <v>76.599999999999994</v>
      </c>
      <c r="AE12" s="7">
        <v>49.3</v>
      </c>
    </row>
    <row r="13" spans="2:31" ht="12" customHeight="1" x14ac:dyDescent="0.15">
      <c r="B13" s="331" t="s">
        <v>192</v>
      </c>
      <c r="C13" s="287"/>
      <c r="D13" s="5">
        <v>124</v>
      </c>
      <c r="E13" s="5">
        <v>3</v>
      </c>
      <c r="F13" s="5">
        <v>3</v>
      </c>
      <c r="G13" s="5">
        <v>17</v>
      </c>
      <c r="H13" s="5">
        <v>26</v>
      </c>
      <c r="I13" s="5">
        <v>29</v>
      </c>
      <c r="J13" s="5">
        <v>15</v>
      </c>
      <c r="K13" s="5">
        <v>7</v>
      </c>
      <c r="L13" s="5">
        <v>4</v>
      </c>
      <c r="M13" s="5">
        <v>4</v>
      </c>
      <c r="N13" s="5">
        <v>2</v>
      </c>
      <c r="O13" s="5">
        <v>3</v>
      </c>
      <c r="P13" s="5">
        <v>1</v>
      </c>
      <c r="Q13" s="5">
        <v>2</v>
      </c>
      <c r="R13" s="5">
        <v>5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0</v>
      </c>
      <c r="AA13" s="5">
        <v>0</v>
      </c>
      <c r="AB13" s="5">
        <v>0</v>
      </c>
      <c r="AC13" s="43">
        <v>60</v>
      </c>
      <c r="AD13" s="7">
        <v>71.3</v>
      </c>
      <c r="AE13" s="7">
        <v>36</v>
      </c>
    </row>
    <row r="14" spans="2:31" ht="12" customHeight="1" x14ac:dyDescent="0.15">
      <c r="B14" s="331" t="s">
        <v>77</v>
      </c>
      <c r="C14" s="287"/>
      <c r="D14" s="5">
        <v>68</v>
      </c>
      <c r="E14" s="5">
        <v>1</v>
      </c>
      <c r="F14" s="5">
        <v>5</v>
      </c>
      <c r="G14" s="5">
        <v>8</v>
      </c>
      <c r="H14" s="5">
        <v>12</v>
      </c>
      <c r="I14" s="5">
        <v>10</v>
      </c>
      <c r="J14" s="5">
        <v>9</v>
      </c>
      <c r="K14" s="5">
        <v>3</v>
      </c>
      <c r="L14" s="5">
        <v>2</v>
      </c>
      <c r="M14" s="5">
        <v>3</v>
      </c>
      <c r="N14" s="5">
        <v>1</v>
      </c>
      <c r="O14" s="5">
        <v>5</v>
      </c>
      <c r="P14" s="5">
        <v>1</v>
      </c>
      <c r="Q14" s="5">
        <v>1</v>
      </c>
      <c r="R14" s="5">
        <v>2</v>
      </c>
      <c r="S14" s="5">
        <v>2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2</v>
      </c>
      <c r="AB14" s="5">
        <v>0</v>
      </c>
      <c r="AC14" s="43">
        <v>65</v>
      </c>
      <c r="AD14" s="7">
        <v>80.900000000000006</v>
      </c>
      <c r="AE14" s="7">
        <v>47.5</v>
      </c>
    </row>
    <row r="15" spans="2:31" ht="12" customHeight="1" x14ac:dyDescent="0.15">
      <c r="B15" s="331" t="s">
        <v>78</v>
      </c>
      <c r="C15" s="287"/>
      <c r="D15" s="5">
        <v>4276</v>
      </c>
      <c r="E15" s="5">
        <v>312</v>
      </c>
      <c r="F15" s="5">
        <v>347</v>
      </c>
      <c r="G15" s="5">
        <v>709</v>
      </c>
      <c r="H15" s="5">
        <v>864</v>
      </c>
      <c r="I15" s="5">
        <v>655</v>
      </c>
      <c r="J15" s="5">
        <v>468</v>
      </c>
      <c r="K15" s="5">
        <v>228</v>
      </c>
      <c r="L15" s="5">
        <v>119</v>
      </c>
      <c r="M15" s="5">
        <v>178</v>
      </c>
      <c r="N15" s="5">
        <v>56</v>
      </c>
      <c r="O15" s="5">
        <v>77</v>
      </c>
      <c r="P15" s="5">
        <v>49</v>
      </c>
      <c r="Q15" s="5">
        <v>34</v>
      </c>
      <c r="R15" s="5">
        <v>53</v>
      </c>
      <c r="S15" s="5">
        <v>31</v>
      </c>
      <c r="T15" s="5">
        <v>11</v>
      </c>
      <c r="U15" s="5">
        <v>15</v>
      </c>
      <c r="V15" s="5">
        <v>10</v>
      </c>
      <c r="W15" s="5">
        <v>20</v>
      </c>
      <c r="X15" s="5">
        <v>7</v>
      </c>
      <c r="Y15" s="5">
        <v>2</v>
      </c>
      <c r="Z15" s="5">
        <v>4</v>
      </c>
      <c r="AA15" s="5">
        <v>27</v>
      </c>
      <c r="AB15" s="5">
        <v>0</v>
      </c>
      <c r="AC15" s="43">
        <v>57</v>
      </c>
      <c r="AD15" s="7">
        <v>65.8</v>
      </c>
      <c r="AE15" s="7">
        <v>42.2</v>
      </c>
    </row>
    <row r="16" spans="2:31" ht="12" customHeight="1" x14ac:dyDescent="0.15">
      <c r="B16" s="331" t="s">
        <v>79</v>
      </c>
      <c r="C16" s="287"/>
      <c r="D16" s="5">
        <v>272</v>
      </c>
      <c r="E16" s="5">
        <v>7</v>
      </c>
      <c r="F16" s="5">
        <v>16</v>
      </c>
      <c r="G16" s="5">
        <v>22</v>
      </c>
      <c r="H16" s="5">
        <v>36</v>
      </c>
      <c r="I16" s="5">
        <v>45</v>
      </c>
      <c r="J16" s="5">
        <v>34</v>
      </c>
      <c r="K16" s="5">
        <v>18</v>
      </c>
      <c r="L16" s="5">
        <v>16</v>
      </c>
      <c r="M16" s="5">
        <v>20</v>
      </c>
      <c r="N16" s="5">
        <v>0</v>
      </c>
      <c r="O16" s="5">
        <v>12</v>
      </c>
      <c r="P16" s="5">
        <v>6</v>
      </c>
      <c r="Q16" s="5">
        <v>2</v>
      </c>
      <c r="R16" s="5">
        <v>9</v>
      </c>
      <c r="S16" s="5">
        <v>4</v>
      </c>
      <c r="T16" s="5">
        <v>3</v>
      </c>
      <c r="U16" s="5">
        <v>2</v>
      </c>
      <c r="V16" s="5">
        <v>0</v>
      </c>
      <c r="W16" s="5">
        <v>8</v>
      </c>
      <c r="X16" s="5">
        <v>1</v>
      </c>
      <c r="Y16" s="5">
        <v>0</v>
      </c>
      <c r="Z16" s="5">
        <v>2</v>
      </c>
      <c r="AA16" s="5">
        <v>9</v>
      </c>
      <c r="AB16" s="5">
        <v>0</v>
      </c>
      <c r="AC16" s="43">
        <v>72</v>
      </c>
      <c r="AD16" s="7">
        <v>93.4</v>
      </c>
      <c r="AE16" s="7">
        <v>77.900000000000006</v>
      </c>
    </row>
    <row r="17" spans="2:31" ht="12" customHeight="1" x14ac:dyDescent="0.15">
      <c r="B17" s="331" t="s">
        <v>193</v>
      </c>
      <c r="C17" s="287"/>
      <c r="D17" s="5">
        <v>41</v>
      </c>
      <c r="E17" s="5">
        <v>1</v>
      </c>
      <c r="F17" s="5">
        <v>2</v>
      </c>
      <c r="G17" s="5">
        <v>4</v>
      </c>
      <c r="H17" s="5">
        <v>5</v>
      </c>
      <c r="I17" s="5">
        <v>1</v>
      </c>
      <c r="J17" s="5">
        <v>4</v>
      </c>
      <c r="K17" s="5">
        <v>4</v>
      </c>
      <c r="L17" s="5">
        <v>2</v>
      </c>
      <c r="M17" s="5">
        <v>2</v>
      </c>
      <c r="N17" s="5">
        <v>1</v>
      </c>
      <c r="O17" s="5">
        <v>7</v>
      </c>
      <c r="P17" s="5">
        <v>2</v>
      </c>
      <c r="Q17" s="5">
        <v>0</v>
      </c>
      <c r="R17" s="5">
        <v>0</v>
      </c>
      <c r="S17" s="5">
        <v>0</v>
      </c>
      <c r="T17" s="5">
        <v>2</v>
      </c>
      <c r="U17" s="5">
        <v>1</v>
      </c>
      <c r="V17" s="5">
        <v>0</v>
      </c>
      <c r="W17" s="5">
        <v>1</v>
      </c>
      <c r="X17" s="5">
        <v>0</v>
      </c>
      <c r="Y17" s="5">
        <v>0</v>
      </c>
      <c r="Z17" s="5">
        <v>0</v>
      </c>
      <c r="AA17" s="5">
        <v>2</v>
      </c>
      <c r="AB17" s="5">
        <v>0</v>
      </c>
      <c r="AC17" s="43">
        <v>87</v>
      </c>
      <c r="AD17" s="7">
        <v>101.2</v>
      </c>
      <c r="AE17" s="7">
        <v>63.2</v>
      </c>
    </row>
    <row r="18" spans="2:31" ht="12" customHeight="1" x14ac:dyDescent="0.15">
      <c r="B18" s="331" t="s">
        <v>81</v>
      </c>
      <c r="C18" s="287"/>
      <c r="D18" s="5">
        <v>1979</v>
      </c>
      <c r="E18" s="5">
        <v>48</v>
      </c>
      <c r="F18" s="5">
        <v>104</v>
      </c>
      <c r="G18" s="5">
        <v>216</v>
      </c>
      <c r="H18" s="5">
        <v>356</v>
      </c>
      <c r="I18" s="5">
        <v>407</v>
      </c>
      <c r="J18" s="5">
        <v>258</v>
      </c>
      <c r="K18" s="5">
        <v>115</v>
      </c>
      <c r="L18" s="5">
        <v>60</v>
      </c>
      <c r="M18" s="5">
        <v>124</v>
      </c>
      <c r="N18" s="5">
        <v>33</v>
      </c>
      <c r="O18" s="5">
        <v>64</v>
      </c>
      <c r="P18" s="5">
        <v>29</v>
      </c>
      <c r="Q18" s="5">
        <v>23</v>
      </c>
      <c r="R18" s="5">
        <v>38</v>
      </c>
      <c r="S18" s="5">
        <v>14</v>
      </c>
      <c r="T18" s="5">
        <v>5</v>
      </c>
      <c r="U18" s="5">
        <v>15</v>
      </c>
      <c r="V18" s="5">
        <v>3</v>
      </c>
      <c r="W18" s="5">
        <v>17</v>
      </c>
      <c r="X18" s="5">
        <v>5</v>
      </c>
      <c r="Y18" s="5">
        <v>9</v>
      </c>
      <c r="Z18" s="5">
        <v>5</v>
      </c>
      <c r="AA18" s="5">
        <v>31</v>
      </c>
      <c r="AB18" s="5">
        <v>0</v>
      </c>
      <c r="AC18" s="43">
        <v>65</v>
      </c>
      <c r="AD18" s="7">
        <v>76.8</v>
      </c>
      <c r="AE18" s="7">
        <v>46.5</v>
      </c>
    </row>
    <row r="19" spans="2:31" ht="12" customHeight="1" x14ac:dyDescent="0.15">
      <c r="B19" s="331" t="s">
        <v>100</v>
      </c>
      <c r="C19" s="287"/>
      <c r="D19" s="5">
        <v>202</v>
      </c>
      <c r="E19" s="5">
        <v>4</v>
      </c>
      <c r="F19" s="5">
        <v>6</v>
      </c>
      <c r="G19" s="5">
        <v>20</v>
      </c>
      <c r="H19" s="5">
        <v>52</v>
      </c>
      <c r="I19" s="5">
        <v>41</v>
      </c>
      <c r="J19" s="5">
        <v>23</v>
      </c>
      <c r="K19" s="5">
        <v>16</v>
      </c>
      <c r="L19" s="5">
        <v>1</v>
      </c>
      <c r="M19" s="5">
        <v>7</v>
      </c>
      <c r="N19" s="5">
        <v>7</v>
      </c>
      <c r="O19" s="5">
        <v>10</v>
      </c>
      <c r="P19" s="5">
        <v>3</v>
      </c>
      <c r="Q19" s="5">
        <v>2</v>
      </c>
      <c r="R19" s="5">
        <v>1</v>
      </c>
      <c r="S19" s="5">
        <v>2</v>
      </c>
      <c r="T19" s="5">
        <v>1</v>
      </c>
      <c r="U19" s="5">
        <v>1</v>
      </c>
      <c r="V19" s="5">
        <v>1</v>
      </c>
      <c r="W19" s="5">
        <v>1</v>
      </c>
      <c r="X19" s="5">
        <v>0</v>
      </c>
      <c r="Y19" s="5">
        <v>0</v>
      </c>
      <c r="Z19" s="5">
        <v>1</v>
      </c>
      <c r="AA19" s="5">
        <v>2</v>
      </c>
      <c r="AB19" s="5">
        <v>0</v>
      </c>
      <c r="AC19" s="43">
        <v>60</v>
      </c>
      <c r="AD19" s="7">
        <v>73.599999999999994</v>
      </c>
      <c r="AE19" s="7">
        <v>40.200000000000003</v>
      </c>
    </row>
    <row r="20" spans="2:31" ht="12" customHeight="1" x14ac:dyDescent="0.15">
      <c r="B20" s="331" t="s">
        <v>101</v>
      </c>
      <c r="C20" s="287"/>
      <c r="D20" s="5">
        <v>93</v>
      </c>
      <c r="E20" s="5">
        <v>0</v>
      </c>
      <c r="F20" s="5">
        <v>2</v>
      </c>
      <c r="G20" s="5">
        <v>7</v>
      </c>
      <c r="H20" s="5">
        <v>18</v>
      </c>
      <c r="I20" s="5">
        <v>18</v>
      </c>
      <c r="J20" s="5">
        <v>24</v>
      </c>
      <c r="K20" s="5">
        <v>3</v>
      </c>
      <c r="L20" s="5">
        <v>4</v>
      </c>
      <c r="M20" s="5">
        <v>5</v>
      </c>
      <c r="N20" s="5">
        <v>2</v>
      </c>
      <c r="O20" s="5">
        <v>1</v>
      </c>
      <c r="P20" s="5">
        <v>1</v>
      </c>
      <c r="Q20" s="5">
        <v>1</v>
      </c>
      <c r="R20" s="5">
        <v>2</v>
      </c>
      <c r="S20" s="5">
        <v>2</v>
      </c>
      <c r="T20" s="5">
        <v>0</v>
      </c>
      <c r="U20" s="5">
        <v>0</v>
      </c>
      <c r="V20" s="5">
        <v>1</v>
      </c>
      <c r="W20" s="5">
        <v>1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43">
        <v>70</v>
      </c>
      <c r="AD20" s="7">
        <v>78.400000000000006</v>
      </c>
      <c r="AE20" s="7">
        <v>41.5</v>
      </c>
    </row>
    <row r="21" spans="2:31" ht="12" customHeight="1" x14ac:dyDescent="0.15">
      <c r="B21" s="331" t="s">
        <v>88</v>
      </c>
      <c r="C21" s="287"/>
      <c r="D21" s="5">
        <v>524</v>
      </c>
      <c r="E21" s="5">
        <v>13</v>
      </c>
      <c r="F21" s="5">
        <v>26</v>
      </c>
      <c r="G21" s="5">
        <v>56</v>
      </c>
      <c r="H21" s="5">
        <v>97</v>
      </c>
      <c r="I21" s="5">
        <v>109</v>
      </c>
      <c r="J21" s="5">
        <v>90</v>
      </c>
      <c r="K21" s="5">
        <v>29</v>
      </c>
      <c r="L21" s="5">
        <v>25</v>
      </c>
      <c r="M21" s="5">
        <v>25</v>
      </c>
      <c r="N21" s="5">
        <v>5</v>
      </c>
      <c r="O21" s="5">
        <v>12</v>
      </c>
      <c r="P21" s="5">
        <v>7</v>
      </c>
      <c r="Q21" s="5">
        <v>4</v>
      </c>
      <c r="R21" s="5">
        <v>10</v>
      </c>
      <c r="S21" s="5">
        <v>2</v>
      </c>
      <c r="T21" s="5">
        <v>2</v>
      </c>
      <c r="U21" s="5">
        <v>2</v>
      </c>
      <c r="V21" s="5">
        <v>3</v>
      </c>
      <c r="W21" s="5">
        <v>1</v>
      </c>
      <c r="X21" s="5">
        <v>2</v>
      </c>
      <c r="Y21" s="5">
        <v>0</v>
      </c>
      <c r="Z21" s="5">
        <v>0</v>
      </c>
      <c r="AA21" s="5">
        <v>4</v>
      </c>
      <c r="AB21" s="5">
        <v>0</v>
      </c>
      <c r="AC21" s="43">
        <v>62</v>
      </c>
      <c r="AD21" s="7">
        <v>72.2</v>
      </c>
      <c r="AE21" s="7">
        <v>40</v>
      </c>
    </row>
    <row r="22" spans="2:31" ht="12" customHeight="1" x14ac:dyDescent="0.15">
      <c r="B22" s="330" t="s">
        <v>102</v>
      </c>
      <c r="C22" s="329"/>
      <c r="D22" s="6">
        <v>209</v>
      </c>
      <c r="E22" s="6">
        <v>2</v>
      </c>
      <c r="F22" s="6">
        <v>9</v>
      </c>
      <c r="G22" s="6">
        <v>30</v>
      </c>
      <c r="H22" s="6">
        <v>49</v>
      </c>
      <c r="I22" s="6">
        <v>34</v>
      </c>
      <c r="J22" s="6">
        <v>19</v>
      </c>
      <c r="K22" s="6">
        <v>16</v>
      </c>
      <c r="L22" s="6">
        <v>10</v>
      </c>
      <c r="M22" s="6">
        <v>10</v>
      </c>
      <c r="N22" s="6">
        <v>1</v>
      </c>
      <c r="O22" s="6">
        <v>12</v>
      </c>
      <c r="P22" s="6">
        <v>8</v>
      </c>
      <c r="Q22" s="6">
        <v>1</v>
      </c>
      <c r="R22" s="6">
        <v>3</v>
      </c>
      <c r="S22" s="6">
        <v>1</v>
      </c>
      <c r="T22" s="6">
        <v>0</v>
      </c>
      <c r="U22" s="6">
        <v>0</v>
      </c>
      <c r="V22" s="6">
        <v>1</v>
      </c>
      <c r="W22" s="6">
        <v>1</v>
      </c>
      <c r="X22" s="6">
        <v>0</v>
      </c>
      <c r="Y22" s="6">
        <v>0</v>
      </c>
      <c r="Z22" s="6">
        <v>0</v>
      </c>
      <c r="AA22" s="6">
        <v>2</v>
      </c>
      <c r="AB22" s="6">
        <v>0</v>
      </c>
      <c r="AC22" s="48">
        <v>60</v>
      </c>
      <c r="AD22" s="8">
        <v>73</v>
      </c>
      <c r="AE22" s="8">
        <v>38.6</v>
      </c>
    </row>
    <row r="23" spans="2:31" ht="12" customHeight="1" x14ac:dyDescent="0.15">
      <c r="B23" s="331" t="s">
        <v>6</v>
      </c>
      <c r="C23" s="287"/>
      <c r="D23" s="5">
        <v>61</v>
      </c>
      <c r="E23" s="5">
        <v>2</v>
      </c>
      <c r="F23" s="5">
        <v>2</v>
      </c>
      <c r="G23" s="5">
        <v>9</v>
      </c>
      <c r="H23" s="5">
        <v>17</v>
      </c>
      <c r="I23" s="5">
        <v>8</v>
      </c>
      <c r="J23" s="5">
        <v>5</v>
      </c>
      <c r="K23" s="5">
        <v>4</v>
      </c>
      <c r="L23" s="5">
        <v>4</v>
      </c>
      <c r="M23" s="5">
        <v>0</v>
      </c>
      <c r="N23" s="5">
        <v>1</v>
      </c>
      <c r="O23" s="5">
        <v>2</v>
      </c>
      <c r="P23" s="5">
        <v>0</v>
      </c>
      <c r="Q23" s="5">
        <v>1</v>
      </c>
      <c r="R23" s="5">
        <v>2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43">
        <v>60</v>
      </c>
      <c r="AD23" s="7">
        <v>76.599999999999994</v>
      </c>
      <c r="AE23" s="7">
        <v>49.3</v>
      </c>
    </row>
    <row r="24" spans="2:31" ht="12" customHeight="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208" t="s">
        <v>393</v>
      </c>
      <c r="V24" s="208" t="s">
        <v>393</v>
      </c>
      <c r="W24" s="208" t="s">
        <v>393</v>
      </c>
      <c r="X24" s="208" t="s">
        <v>393</v>
      </c>
      <c r="Y24" s="208" t="s">
        <v>393</v>
      </c>
      <c r="Z24" s="208" t="s">
        <v>393</v>
      </c>
      <c r="AA24" s="208" t="s">
        <v>393</v>
      </c>
      <c r="AB24" s="208" t="s">
        <v>393</v>
      </c>
      <c r="AC24" s="49" t="s">
        <v>289</v>
      </c>
      <c r="AD24" s="57" t="s">
        <v>289</v>
      </c>
      <c r="AE24" s="57" t="s">
        <v>289</v>
      </c>
    </row>
    <row r="25" spans="2:31" ht="12" customHeight="1" x14ac:dyDescent="0.15">
      <c r="B25" s="331" t="s">
        <v>8</v>
      </c>
      <c r="C25" s="287"/>
      <c r="D25" s="5">
        <v>6</v>
      </c>
      <c r="E25" s="5">
        <v>0</v>
      </c>
      <c r="F25" s="5">
        <v>0</v>
      </c>
      <c r="G25" s="5">
        <v>0</v>
      </c>
      <c r="H25" s="5">
        <v>2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49">
        <v>80</v>
      </c>
      <c r="AD25" s="57">
        <v>89.8</v>
      </c>
      <c r="AE25" s="57">
        <v>35.200000000000003</v>
      </c>
    </row>
    <row r="26" spans="2:31" ht="12" customHeight="1" x14ac:dyDescent="0.15">
      <c r="B26" s="331" t="s">
        <v>9</v>
      </c>
      <c r="C26" s="287"/>
      <c r="D26" s="5">
        <v>87</v>
      </c>
      <c r="E26" s="5">
        <v>3</v>
      </c>
      <c r="F26" s="5">
        <v>2</v>
      </c>
      <c r="G26" s="5">
        <v>14</v>
      </c>
      <c r="H26" s="5">
        <v>19</v>
      </c>
      <c r="I26" s="5">
        <v>24</v>
      </c>
      <c r="J26" s="5">
        <v>10</v>
      </c>
      <c r="K26" s="5">
        <v>2</v>
      </c>
      <c r="L26" s="5">
        <v>1</v>
      </c>
      <c r="M26" s="5">
        <v>3</v>
      </c>
      <c r="N26" s="5">
        <v>1</v>
      </c>
      <c r="O26" s="5">
        <v>1</v>
      </c>
      <c r="P26" s="5">
        <v>1</v>
      </c>
      <c r="Q26" s="5">
        <v>2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1</v>
      </c>
      <c r="Z26" s="5">
        <v>0</v>
      </c>
      <c r="AA26" s="5">
        <v>0</v>
      </c>
      <c r="AB26" s="5">
        <v>0</v>
      </c>
      <c r="AC26" s="49">
        <v>60</v>
      </c>
      <c r="AD26" s="57">
        <v>67.400000000000006</v>
      </c>
      <c r="AE26" s="57">
        <v>35.700000000000003</v>
      </c>
    </row>
    <row r="27" spans="2:31" x14ac:dyDescent="0.15">
      <c r="B27" s="331" t="s">
        <v>10</v>
      </c>
      <c r="C27" s="287"/>
      <c r="D27" s="5">
        <v>3</v>
      </c>
      <c r="E27" s="5">
        <v>0</v>
      </c>
      <c r="F27" s="5">
        <v>1</v>
      </c>
      <c r="G27" s="5">
        <v>0</v>
      </c>
      <c r="H27" s="5">
        <v>1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49">
        <v>50</v>
      </c>
      <c r="AD27" s="57">
        <v>48.3</v>
      </c>
      <c r="AE27" s="57">
        <v>14.3</v>
      </c>
    </row>
    <row r="28" spans="2:31" x14ac:dyDescent="0.15">
      <c r="B28" s="331" t="s">
        <v>11</v>
      </c>
      <c r="C28" s="287"/>
      <c r="D28" s="5">
        <v>13</v>
      </c>
      <c r="E28" s="5">
        <v>0</v>
      </c>
      <c r="F28" s="5">
        <v>0</v>
      </c>
      <c r="G28" s="5">
        <v>3</v>
      </c>
      <c r="H28" s="5">
        <v>2</v>
      </c>
      <c r="I28" s="5">
        <v>2</v>
      </c>
      <c r="J28" s="5">
        <v>2</v>
      </c>
      <c r="K28" s="5">
        <v>1</v>
      </c>
      <c r="L28" s="5">
        <v>1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49">
        <v>60</v>
      </c>
      <c r="AD28" s="57">
        <v>74.099999999999994</v>
      </c>
      <c r="AE28" s="57">
        <v>36.299999999999997</v>
      </c>
    </row>
    <row r="29" spans="2:31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2</v>
      </c>
      <c r="I29" s="5">
        <v>2</v>
      </c>
      <c r="J29" s="5">
        <v>2</v>
      </c>
      <c r="K29" s="5">
        <v>3</v>
      </c>
      <c r="L29" s="5">
        <v>2</v>
      </c>
      <c r="M29" s="5">
        <v>1</v>
      </c>
      <c r="N29" s="5">
        <v>0</v>
      </c>
      <c r="O29" s="5">
        <v>1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49">
        <v>80</v>
      </c>
      <c r="AD29" s="57">
        <v>88.3</v>
      </c>
      <c r="AE29" s="57">
        <v>32</v>
      </c>
    </row>
    <row r="30" spans="2:31" x14ac:dyDescent="0.15">
      <c r="B30" s="331" t="s">
        <v>13</v>
      </c>
      <c r="C30" s="287"/>
      <c r="D30" s="5">
        <v>31</v>
      </c>
      <c r="E30" s="5">
        <v>2</v>
      </c>
      <c r="F30" s="5">
        <v>0</v>
      </c>
      <c r="G30" s="5">
        <v>3</v>
      </c>
      <c r="H30" s="5">
        <v>4</v>
      </c>
      <c r="I30" s="5">
        <v>8</v>
      </c>
      <c r="J30" s="5">
        <v>4</v>
      </c>
      <c r="K30" s="5">
        <v>3</v>
      </c>
      <c r="L30" s="5">
        <v>1</v>
      </c>
      <c r="M30" s="5">
        <v>3</v>
      </c>
      <c r="N30" s="5">
        <v>2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1</v>
      </c>
      <c r="AB30" s="5">
        <v>0</v>
      </c>
      <c r="AC30" s="49">
        <v>67</v>
      </c>
      <c r="AD30" s="57">
        <v>75.7</v>
      </c>
      <c r="AE30" s="57">
        <v>46.7</v>
      </c>
    </row>
    <row r="31" spans="2:31" x14ac:dyDescent="0.15">
      <c r="B31" s="331" t="s">
        <v>14</v>
      </c>
      <c r="C31" s="287"/>
      <c r="D31" s="5">
        <v>23</v>
      </c>
      <c r="E31" s="5">
        <v>0</v>
      </c>
      <c r="F31" s="5">
        <v>1</v>
      </c>
      <c r="G31" s="5">
        <v>2</v>
      </c>
      <c r="H31" s="5">
        <v>4</v>
      </c>
      <c r="I31" s="5">
        <v>6</v>
      </c>
      <c r="J31" s="5">
        <v>2</v>
      </c>
      <c r="K31" s="5">
        <v>1</v>
      </c>
      <c r="L31" s="5">
        <v>0</v>
      </c>
      <c r="M31" s="5">
        <v>2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2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0</v>
      </c>
      <c r="Z31" s="5">
        <v>0</v>
      </c>
      <c r="AA31" s="5">
        <v>1</v>
      </c>
      <c r="AB31" s="5">
        <v>0</v>
      </c>
      <c r="AC31" s="49">
        <v>65</v>
      </c>
      <c r="AD31" s="57">
        <v>88.3</v>
      </c>
      <c r="AE31" s="57">
        <v>52.9</v>
      </c>
    </row>
    <row r="32" spans="2:31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49">
        <v>45.7</v>
      </c>
      <c r="AD32" s="57">
        <v>45.7</v>
      </c>
      <c r="AE32" s="57">
        <v>0.7</v>
      </c>
    </row>
    <row r="33" spans="2:31" x14ac:dyDescent="0.15">
      <c r="B33" s="331" t="s">
        <v>16</v>
      </c>
      <c r="C33" s="287"/>
      <c r="D33" s="5">
        <v>484</v>
      </c>
      <c r="E33" s="5">
        <v>21</v>
      </c>
      <c r="F33" s="5">
        <v>28</v>
      </c>
      <c r="G33" s="5">
        <v>81</v>
      </c>
      <c r="H33" s="5">
        <v>107</v>
      </c>
      <c r="I33" s="5">
        <v>89</v>
      </c>
      <c r="J33" s="5">
        <v>49</v>
      </c>
      <c r="K33" s="5">
        <v>30</v>
      </c>
      <c r="L33" s="5">
        <v>13</v>
      </c>
      <c r="M33" s="5">
        <v>22</v>
      </c>
      <c r="N33" s="5">
        <v>5</v>
      </c>
      <c r="O33" s="5">
        <v>9</v>
      </c>
      <c r="P33" s="5">
        <v>9</v>
      </c>
      <c r="Q33" s="5">
        <v>2</v>
      </c>
      <c r="R33" s="5">
        <v>6</v>
      </c>
      <c r="S33" s="5">
        <v>7</v>
      </c>
      <c r="T33" s="5">
        <v>1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5">
        <v>1</v>
      </c>
      <c r="AA33" s="5">
        <v>2</v>
      </c>
      <c r="AB33" s="5">
        <v>0</v>
      </c>
      <c r="AC33" s="49">
        <v>60</v>
      </c>
      <c r="AD33" s="57">
        <v>66.3</v>
      </c>
      <c r="AE33" s="57">
        <v>34.200000000000003</v>
      </c>
    </row>
    <row r="34" spans="2:31" x14ac:dyDescent="0.15">
      <c r="B34" s="331" t="s">
        <v>17</v>
      </c>
      <c r="C34" s="287"/>
      <c r="D34" s="5">
        <v>343</v>
      </c>
      <c r="E34" s="5">
        <v>12</v>
      </c>
      <c r="F34" s="5">
        <v>20</v>
      </c>
      <c r="G34" s="5">
        <v>57</v>
      </c>
      <c r="H34" s="5">
        <v>66</v>
      </c>
      <c r="I34" s="5">
        <v>62</v>
      </c>
      <c r="J34" s="5">
        <v>47</v>
      </c>
      <c r="K34" s="5">
        <v>14</v>
      </c>
      <c r="L34" s="5">
        <v>11</v>
      </c>
      <c r="M34" s="5">
        <v>14</v>
      </c>
      <c r="N34" s="5">
        <v>6</v>
      </c>
      <c r="O34" s="5">
        <v>8</v>
      </c>
      <c r="P34" s="5">
        <v>2</v>
      </c>
      <c r="Q34" s="5">
        <v>5</v>
      </c>
      <c r="R34" s="5">
        <v>6</v>
      </c>
      <c r="S34" s="5">
        <v>4</v>
      </c>
      <c r="T34" s="5">
        <v>0</v>
      </c>
      <c r="U34" s="5">
        <v>2</v>
      </c>
      <c r="V34" s="5">
        <v>1</v>
      </c>
      <c r="W34" s="5">
        <v>3</v>
      </c>
      <c r="X34" s="5">
        <v>0</v>
      </c>
      <c r="Y34" s="5">
        <v>0</v>
      </c>
      <c r="Z34" s="5">
        <v>0</v>
      </c>
      <c r="AA34" s="5">
        <v>3</v>
      </c>
      <c r="AB34" s="5">
        <v>0</v>
      </c>
      <c r="AC34" s="49">
        <v>60</v>
      </c>
      <c r="AD34" s="57">
        <v>69.900000000000006</v>
      </c>
      <c r="AE34" s="57">
        <v>37.9</v>
      </c>
    </row>
    <row r="35" spans="2:31" x14ac:dyDescent="0.15">
      <c r="B35" s="331" t="s">
        <v>18</v>
      </c>
      <c r="C35" s="287"/>
      <c r="D35" s="5">
        <v>2259</v>
      </c>
      <c r="E35" s="5">
        <v>227</v>
      </c>
      <c r="F35" s="5">
        <v>217</v>
      </c>
      <c r="G35" s="5">
        <v>403</v>
      </c>
      <c r="H35" s="5">
        <v>439</v>
      </c>
      <c r="I35" s="5">
        <v>311</v>
      </c>
      <c r="J35" s="5">
        <v>212</v>
      </c>
      <c r="K35" s="5">
        <v>114</v>
      </c>
      <c r="L35" s="5">
        <v>59</v>
      </c>
      <c r="M35" s="5">
        <v>82</v>
      </c>
      <c r="N35" s="5">
        <v>30</v>
      </c>
      <c r="O35" s="5">
        <v>40</v>
      </c>
      <c r="P35" s="5">
        <v>23</v>
      </c>
      <c r="Q35" s="5">
        <v>16</v>
      </c>
      <c r="R35" s="5">
        <v>19</v>
      </c>
      <c r="S35" s="5">
        <v>14</v>
      </c>
      <c r="T35" s="5">
        <v>9</v>
      </c>
      <c r="U35" s="5">
        <v>7</v>
      </c>
      <c r="V35" s="5">
        <v>5</v>
      </c>
      <c r="W35" s="5">
        <v>9</v>
      </c>
      <c r="X35" s="5">
        <v>3</v>
      </c>
      <c r="Y35" s="5">
        <v>2</v>
      </c>
      <c r="Z35" s="5">
        <v>2</v>
      </c>
      <c r="AA35" s="5">
        <v>16</v>
      </c>
      <c r="AB35" s="5">
        <v>0</v>
      </c>
      <c r="AC35" s="49">
        <v>55</v>
      </c>
      <c r="AD35" s="57">
        <v>63.3</v>
      </c>
      <c r="AE35" s="57">
        <v>43.2</v>
      </c>
    </row>
    <row r="36" spans="2:31" x14ac:dyDescent="0.15">
      <c r="B36" s="331" t="s">
        <v>19</v>
      </c>
      <c r="C36" s="287"/>
      <c r="D36" s="5">
        <v>1106</v>
      </c>
      <c r="E36" s="5">
        <v>49</v>
      </c>
      <c r="F36" s="5">
        <v>80</v>
      </c>
      <c r="G36" s="5">
        <v>161</v>
      </c>
      <c r="H36" s="5">
        <v>233</v>
      </c>
      <c r="I36" s="5">
        <v>181</v>
      </c>
      <c r="J36" s="5">
        <v>152</v>
      </c>
      <c r="K36" s="5">
        <v>63</v>
      </c>
      <c r="L36" s="5">
        <v>32</v>
      </c>
      <c r="M36" s="5">
        <v>55</v>
      </c>
      <c r="N36" s="5">
        <v>10</v>
      </c>
      <c r="O36" s="5">
        <v>17</v>
      </c>
      <c r="P36" s="5">
        <v>14</v>
      </c>
      <c r="Q36" s="5">
        <v>10</v>
      </c>
      <c r="R36" s="5">
        <v>20</v>
      </c>
      <c r="S36" s="5">
        <v>6</v>
      </c>
      <c r="T36" s="5">
        <v>1</v>
      </c>
      <c r="U36" s="5">
        <v>4</v>
      </c>
      <c r="V36" s="5">
        <v>3</v>
      </c>
      <c r="W36" s="5">
        <v>8</v>
      </c>
      <c r="X36" s="5">
        <v>2</v>
      </c>
      <c r="Y36" s="5">
        <v>0</v>
      </c>
      <c r="Z36" s="5">
        <v>0</v>
      </c>
      <c r="AA36" s="5">
        <v>5</v>
      </c>
      <c r="AB36" s="5">
        <v>0</v>
      </c>
      <c r="AC36" s="49">
        <v>60</v>
      </c>
      <c r="AD36" s="57">
        <v>68.3</v>
      </c>
      <c r="AE36" s="57">
        <v>43.7</v>
      </c>
    </row>
    <row r="37" spans="2:31" x14ac:dyDescent="0.15">
      <c r="B37" s="331" t="s">
        <v>20</v>
      </c>
      <c r="C37" s="287"/>
      <c r="D37" s="5">
        <v>14</v>
      </c>
      <c r="E37" s="5">
        <v>0</v>
      </c>
      <c r="F37" s="5">
        <v>1</v>
      </c>
      <c r="G37" s="5">
        <v>1</v>
      </c>
      <c r="H37" s="5">
        <v>2</v>
      </c>
      <c r="I37" s="5">
        <v>2</v>
      </c>
      <c r="J37" s="5">
        <v>3</v>
      </c>
      <c r="K37" s="5">
        <v>1</v>
      </c>
      <c r="L37" s="5">
        <v>0</v>
      </c>
      <c r="M37" s="5">
        <v>1</v>
      </c>
      <c r="N37" s="5">
        <v>0</v>
      </c>
      <c r="O37" s="5">
        <v>1</v>
      </c>
      <c r="P37" s="5">
        <v>1</v>
      </c>
      <c r="Q37" s="5">
        <v>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49">
        <v>70</v>
      </c>
      <c r="AD37" s="57">
        <v>79.099999999999994</v>
      </c>
      <c r="AE37" s="57">
        <v>32.200000000000003</v>
      </c>
    </row>
    <row r="38" spans="2:31" x14ac:dyDescent="0.15">
      <c r="B38" s="331" t="s">
        <v>21</v>
      </c>
      <c r="C38" s="287"/>
      <c r="D38" s="5">
        <v>34</v>
      </c>
      <c r="E38" s="5">
        <v>1</v>
      </c>
      <c r="F38" s="5">
        <v>0</v>
      </c>
      <c r="G38" s="5">
        <v>4</v>
      </c>
      <c r="H38" s="5">
        <v>4</v>
      </c>
      <c r="I38" s="5">
        <v>0</v>
      </c>
      <c r="J38" s="5">
        <v>4</v>
      </c>
      <c r="K38" s="5">
        <v>2</v>
      </c>
      <c r="L38" s="5">
        <v>2</v>
      </c>
      <c r="M38" s="5">
        <v>1</v>
      </c>
      <c r="N38" s="5">
        <v>1</v>
      </c>
      <c r="O38" s="5">
        <v>7</v>
      </c>
      <c r="P38" s="5">
        <v>2</v>
      </c>
      <c r="Q38" s="5">
        <v>0</v>
      </c>
      <c r="R38" s="5">
        <v>0</v>
      </c>
      <c r="S38" s="5">
        <v>0</v>
      </c>
      <c r="T38" s="5">
        <v>2</v>
      </c>
      <c r="U38" s="5">
        <v>1</v>
      </c>
      <c r="V38" s="5">
        <v>0</v>
      </c>
      <c r="W38" s="5">
        <v>1</v>
      </c>
      <c r="X38" s="5">
        <v>0</v>
      </c>
      <c r="Y38" s="5">
        <v>0</v>
      </c>
      <c r="Z38" s="5">
        <v>0</v>
      </c>
      <c r="AA38" s="5">
        <v>2</v>
      </c>
      <c r="AB38" s="5">
        <v>0</v>
      </c>
      <c r="AC38" s="49">
        <v>99.5</v>
      </c>
      <c r="AD38" s="57">
        <v>108.8</v>
      </c>
      <c r="AE38" s="57">
        <v>65.900000000000006</v>
      </c>
    </row>
    <row r="39" spans="2:31" x14ac:dyDescent="0.15">
      <c r="B39" s="331" t="s">
        <v>22</v>
      </c>
      <c r="C39" s="287"/>
      <c r="D39" s="5">
        <v>7</v>
      </c>
      <c r="E39" s="5">
        <v>0</v>
      </c>
      <c r="F39" s="5">
        <v>2</v>
      </c>
      <c r="G39" s="5">
        <v>0</v>
      </c>
      <c r="H39" s="5">
        <v>1</v>
      </c>
      <c r="I39" s="5">
        <v>1</v>
      </c>
      <c r="J39" s="5">
        <v>0</v>
      </c>
      <c r="K39" s="5">
        <v>2</v>
      </c>
      <c r="L39" s="5">
        <v>0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49">
        <v>60</v>
      </c>
      <c r="AD39" s="57">
        <v>64.400000000000006</v>
      </c>
      <c r="AE39" s="57">
        <v>25.7</v>
      </c>
    </row>
    <row r="40" spans="2:3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208" t="s">
        <v>393</v>
      </c>
      <c r="V40" s="208" t="s">
        <v>393</v>
      </c>
      <c r="W40" s="208" t="s">
        <v>393</v>
      </c>
      <c r="X40" s="208" t="s">
        <v>393</v>
      </c>
      <c r="Y40" s="208" t="s">
        <v>393</v>
      </c>
      <c r="Z40" s="208" t="s">
        <v>393</v>
      </c>
      <c r="AA40" s="208" t="s">
        <v>393</v>
      </c>
      <c r="AB40" s="208" t="s">
        <v>393</v>
      </c>
      <c r="AC40" s="51" t="s">
        <v>289</v>
      </c>
      <c r="AD40" s="58" t="s">
        <v>289</v>
      </c>
      <c r="AE40" s="58" t="s">
        <v>289</v>
      </c>
    </row>
    <row r="41" spans="2:31" x14ac:dyDescent="0.15">
      <c r="B41" s="331" t="s">
        <v>24</v>
      </c>
      <c r="C41" s="287"/>
      <c r="D41" s="5">
        <v>11</v>
      </c>
      <c r="E41" s="5">
        <v>0</v>
      </c>
      <c r="F41" s="5">
        <v>1</v>
      </c>
      <c r="G41" s="5">
        <v>1</v>
      </c>
      <c r="H41" s="5">
        <v>3</v>
      </c>
      <c r="I41" s="5">
        <v>1</v>
      </c>
      <c r="J41" s="5">
        <v>1</v>
      </c>
      <c r="K41" s="5">
        <v>1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3">
        <v>60</v>
      </c>
      <c r="AD41" s="7">
        <v>73.7</v>
      </c>
      <c r="AE41" s="7">
        <v>35.6</v>
      </c>
    </row>
    <row r="42" spans="2:31" x14ac:dyDescent="0.15">
      <c r="B42" s="331" t="s">
        <v>25</v>
      </c>
      <c r="C42" s="287"/>
      <c r="D42" s="5">
        <v>29</v>
      </c>
      <c r="E42" s="5">
        <v>1</v>
      </c>
      <c r="F42" s="5">
        <v>3</v>
      </c>
      <c r="G42" s="5">
        <v>3</v>
      </c>
      <c r="H42" s="5">
        <v>6</v>
      </c>
      <c r="I42" s="5">
        <v>2</v>
      </c>
      <c r="J42" s="5">
        <v>4</v>
      </c>
      <c r="K42" s="5">
        <v>1</v>
      </c>
      <c r="L42" s="5">
        <v>2</v>
      </c>
      <c r="M42" s="5">
        <v>0</v>
      </c>
      <c r="N42" s="5">
        <v>1</v>
      </c>
      <c r="O42" s="5">
        <v>3</v>
      </c>
      <c r="P42" s="5">
        <v>0</v>
      </c>
      <c r="Q42" s="5">
        <v>0</v>
      </c>
      <c r="R42" s="5">
        <v>2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1</v>
      </c>
      <c r="AB42" s="5">
        <v>0</v>
      </c>
      <c r="AC42" s="43">
        <v>64</v>
      </c>
      <c r="AD42" s="7">
        <v>78.400000000000006</v>
      </c>
      <c r="AE42" s="7">
        <v>49.4</v>
      </c>
    </row>
    <row r="43" spans="2:31" x14ac:dyDescent="0.15">
      <c r="B43" s="331" t="s">
        <v>26</v>
      </c>
      <c r="C43" s="287"/>
      <c r="D43" s="5">
        <v>11</v>
      </c>
      <c r="E43" s="5">
        <v>0</v>
      </c>
      <c r="F43" s="5">
        <v>0</v>
      </c>
      <c r="G43" s="5">
        <v>3</v>
      </c>
      <c r="H43" s="5">
        <v>0</v>
      </c>
      <c r="I43" s="5">
        <v>2</v>
      </c>
      <c r="J43" s="5">
        <v>1</v>
      </c>
      <c r="K43" s="5">
        <v>2</v>
      </c>
      <c r="L43" s="5">
        <v>1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43">
        <v>79.7</v>
      </c>
      <c r="AD43" s="7">
        <v>98.7</v>
      </c>
      <c r="AE43" s="7">
        <v>97.1</v>
      </c>
    </row>
    <row r="44" spans="2:31" x14ac:dyDescent="0.15">
      <c r="B44" s="331" t="s">
        <v>27</v>
      </c>
      <c r="C44" s="287"/>
      <c r="D44" s="5">
        <v>42</v>
      </c>
      <c r="E44" s="5">
        <v>1</v>
      </c>
      <c r="F44" s="5">
        <v>1</v>
      </c>
      <c r="G44" s="5">
        <v>3</v>
      </c>
      <c r="H44" s="5">
        <v>12</v>
      </c>
      <c r="I44" s="5">
        <v>3</v>
      </c>
      <c r="J44" s="5">
        <v>3</v>
      </c>
      <c r="K44" s="5">
        <v>3</v>
      </c>
      <c r="L44" s="5">
        <v>2</v>
      </c>
      <c r="M44" s="5">
        <v>2</v>
      </c>
      <c r="N44" s="5">
        <v>3</v>
      </c>
      <c r="O44" s="5">
        <v>3</v>
      </c>
      <c r="P44" s="5">
        <v>0</v>
      </c>
      <c r="Q44" s="5">
        <v>1</v>
      </c>
      <c r="R44" s="5">
        <v>1</v>
      </c>
      <c r="S44" s="5">
        <v>0</v>
      </c>
      <c r="T44" s="5">
        <v>0</v>
      </c>
      <c r="U44" s="5">
        <v>2</v>
      </c>
      <c r="V44" s="5">
        <v>1</v>
      </c>
      <c r="W44" s="5">
        <v>0</v>
      </c>
      <c r="X44" s="5">
        <v>0</v>
      </c>
      <c r="Y44" s="5">
        <v>0</v>
      </c>
      <c r="Z44" s="5">
        <v>1</v>
      </c>
      <c r="AA44" s="5">
        <v>0</v>
      </c>
      <c r="AB44" s="5">
        <v>0</v>
      </c>
      <c r="AC44" s="43">
        <v>71</v>
      </c>
      <c r="AD44" s="7">
        <v>87.2</v>
      </c>
      <c r="AE44" s="7">
        <v>47.9</v>
      </c>
    </row>
    <row r="45" spans="2:31" x14ac:dyDescent="0.15">
      <c r="B45" s="331" t="s">
        <v>28</v>
      </c>
      <c r="C45" s="287"/>
      <c r="D45" s="5">
        <v>242</v>
      </c>
      <c r="E45" s="5">
        <v>7</v>
      </c>
      <c r="F45" s="5">
        <v>16</v>
      </c>
      <c r="G45" s="5">
        <v>19</v>
      </c>
      <c r="H45" s="5">
        <v>34</v>
      </c>
      <c r="I45" s="5">
        <v>40</v>
      </c>
      <c r="J45" s="5">
        <v>32</v>
      </c>
      <c r="K45" s="5">
        <v>14</v>
      </c>
      <c r="L45" s="5">
        <v>15</v>
      </c>
      <c r="M45" s="5">
        <v>19</v>
      </c>
      <c r="N45" s="5">
        <v>0</v>
      </c>
      <c r="O45" s="5">
        <v>9</v>
      </c>
      <c r="P45" s="5">
        <v>5</v>
      </c>
      <c r="Q45" s="5">
        <v>1</v>
      </c>
      <c r="R45" s="5">
        <v>7</v>
      </c>
      <c r="S45" s="5">
        <v>3</v>
      </c>
      <c r="T45" s="5">
        <v>3</v>
      </c>
      <c r="U45" s="5">
        <v>1</v>
      </c>
      <c r="V45" s="5">
        <v>0</v>
      </c>
      <c r="W45" s="5">
        <v>7</v>
      </c>
      <c r="X45" s="5">
        <v>0</v>
      </c>
      <c r="Y45" s="5">
        <v>0</v>
      </c>
      <c r="Z45" s="5">
        <v>2</v>
      </c>
      <c r="AA45" s="5">
        <v>8</v>
      </c>
      <c r="AB45" s="5">
        <v>0</v>
      </c>
      <c r="AC45" s="43">
        <v>70</v>
      </c>
      <c r="AD45" s="7">
        <v>91.2</v>
      </c>
      <c r="AE45" s="7">
        <v>78.400000000000006</v>
      </c>
    </row>
    <row r="46" spans="2:31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0</v>
      </c>
      <c r="H46" s="5">
        <v>2</v>
      </c>
      <c r="I46" s="5">
        <v>3</v>
      </c>
      <c r="J46" s="5">
        <v>1</v>
      </c>
      <c r="K46" s="5">
        <v>2</v>
      </c>
      <c r="L46" s="5">
        <v>0</v>
      </c>
      <c r="M46" s="5">
        <v>0</v>
      </c>
      <c r="N46" s="5">
        <v>0</v>
      </c>
      <c r="O46" s="5">
        <v>3</v>
      </c>
      <c r="P46" s="5">
        <v>1</v>
      </c>
      <c r="Q46" s="5">
        <v>1</v>
      </c>
      <c r="R46" s="5">
        <v>2</v>
      </c>
      <c r="S46" s="5">
        <v>1</v>
      </c>
      <c r="T46" s="5">
        <v>0</v>
      </c>
      <c r="U46" s="5">
        <v>1</v>
      </c>
      <c r="V46" s="5">
        <v>0</v>
      </c>
      <c r="W46" s="5">
        <v>1</v>
      </c>
      <c r="X46" s="5">
        <v>1</v>
      </c>
      <c r="Y46" s="5">
        <v>0</v>
      </c>
      <c r="Z46" s="5">
        <v>0</v>
      </c>
      <c r="AA46" s="5">
        <v>0</v>
      </c>
      <c r="AB46" s="5">
        <v>0</v>
      </c>
      <c r="AC46" s="43">
        <v>120</v>
      </c>
      <c r="AD46" s="7">
        <v>117.6</v>
      </c>
      <c r="AE46" s="7">
        <v>50.9</v>
      </c>
    </row>
    <row r="47" spans="2:31" x14ac:dyDescent="0.15">
      <c r="B47" s="331" t="s">
        <v>30</v>
      </c>
      <c r="C47" s="287"/>
      <c r="D47" s="5">
        <v>127</v>
      </c>
      <c r="E47" s="5">
        <v>1</v>
      </c>
      <c r="F47" s="5">
        <v>3</v>
      </c>
      <c r="G47" s="5">
        <v>7</v>
      </c>
      <c r="H47" s="5">
        <v>17</v>
      </c>
      <c r="I47" s="5">
        <v>10</v>
      </c>
      <c r="J47" s="5">
        <v>24</v>
      </c>
      <c r="K47" s="5">
        <v>11</v>
      </c>
      <c r="L47" s="5">
        <v>4</v>
      </c>
      <c r="M47" s="5">
        <v>15</v>
      </c>
      <c r="N47" s="5">
        <v>3</v>
      </c>
      <c r="O47" s="5">
        <v>8</v>
      </c>
      <c r="P47" s="5">
        <v>2</v>
      </c>
      <c r="Q47" s="5">
        <v>3</v>
      </c>
      <c r="R47" s="5">
        <v>7</v>
      </c>
      <c r="S47" s="5">
        <v>2</v>
      </c>
      <c r="T47" s="5">
        <v>1</v>
      </c>
      <c r="U47" s="5">
        <v>2</v>
      </c>
      <c r="V47" s="5">
        <v>1</v>
      </c>
      <c r="W47" s="5">
        <v>2</v>
      </c>
      <c r="X47" s="5">
        <v>0</v>
      </c>
      <c r="Y47" s="5">
        <v>0</v>
      </c>
      <c r="Z47" s="5">
        <v>3</v>
      </c>
      <c r="AA47" s="5">
        <v>1</v>
      </c>
      <c r="AB47" s="5">
        <v>0</v>
      </c>
      <c r="AC47" s="43">
        <v>80</v>
      </c>
      <c r="AD47" s="7">
        <v>94.2</v>
      </c>
      <c r="AE47" s="7">
        <v>47.5</v>
      </c>
    </row>
    <row r="48" spans="2:31" x14ac:dyDescent="0.15">
      <c r="B48" s="331" t="s">
        <v>31</v>
      </c>
      <c r="C48" s="287"/>
      <c r="D48" s="5">
        <v>109</v>
      </c>
      <c r="E48" s="5">
        <v>2</v>
      </c>
      <c r="F48" s="5">
        <v>6</v>
      </c>
      <c r="G48" s="5">
        <v>9</v>
      </c>
      <c r="H48" s="5">
        <v>18</v>
      </c>
      <c r="I48" s="5">
        <v>26</v>
      </c>
      <c r="J48" s="5">
        <v>15</v>
      </c>
      <c r="K48" s="5">
        <v>10</v>
      </c>
      <c r="L48" s="5">
        <v>1</v>
      </c>
      <c r="M48" s="5">
        <v>5</v>
      </c>
      <c r="N48" s="5">
        <v>1</v>
      </c>
      <c r="O48" s="5">
        <v>4</v>
      </c>
      <c r="P48" s="5">
        <v>1</v>
      </c>
      <c r="Q48" s="5">
        <v>0</v>
      </c>
      <c r="R48" s="5">
        <v>1</v>
      </c>
      <c r="S48" s="5">
        <v>2</v>
      </c>
      <c r="T48" s="5">
        <v>0</v>
      </c>
      <c r="U48" s="5">
        <v>1</v>
      </c>
      <c r="V48" s="5">
        <v>0</v>
      </c>
      <c r="W48" s="5">
        <v>0</v>
      </c>
      <c r="X48" s="5">
        <v>1</v>
      </c>
      <c r="Y48" s="5">
        <v>3</v>
      </c>
      <c r="Z48" s="5">
        <v>0</v>
      </c>
      <c r="AA48" s="5">
        <v>3</v>
      </c>
      <c r="AB48" s="5">
        <v>0</v>
      </c>
      <c r="AC48" s="43">
        <v>66</v>
      </c>
      <c r="AD48" s="7">
        <v>80.7</v>
      </c>
      <c r="AE48" s="7">
        <v>52.6</v>
      </c>
    </row>
    <row r="49" spans="2:31" x14ac:dyDescent="0.15">
      <c r="B49" s="331" t="s">
        <v>32</v>
      </c>
      <c r="C49" s="287"/>
      <c r="D49" s="5">
        <v>1316</v>
      </c>
      <c r="E49" s="5">
        <v>35</v>
      </c>
      <c r="F49" s="5">
        <v>73</v>
      </c>
      <c r="G49" s="5">
        <v>155</v>
      </c>
      <c r="H49" s="5">
        <v>240</v>
      </c>
      <c r="I49" s="5">
        <v>274</v>
      </c>
      <c r="J49" s="5">
        <v>149</v>
      </c>
      <c r="K49" s="5">
        <v>76</v>
      </c>
      <c r="L49" s="5">
        <v>44</v>
      </c>
      <c r="M49" s="5">
        <v>87</v>
      </c>
      <c r="N49" s="5">
        <v>24</v>
      </c>
      <c r="O49" s="5">
        <v>38</v>
      </c>
      <c r="P49" s="5">
        <v>21</v>
      </c>
      <c r="Q49" s="5">
        <v>13</v>
      </c>
      <c r="R49" s="5">
        <v>26</v>
      </c>
      <c r="S49" s="5">
        <v>5</v>
      </c>
      <c r="T49" s="5">
        <v>3</v>
      </c>
      <c r="U49" s="5">
        <v>9</v>
      </c>
      <c r="V49" s="5">
        <v>1</v>
      </c>
      <c r="W49" s="5">
        <v>12</v>
      </c>
      <c r="X49" s="5">
        <v>2</v>
      </c>
      <c r="Y49" s="5">
        <v>6</v>
      </c>
      <c r="Z49" s="5">
        <v>1</v>
      </c>
      <c r="AA49" s="5">
        <v>22</v>
      </c>
      <c r="AB49" s="5">
        <v>0</v>
      </c>
      <c r="AC49" s="43">
        <v>63</v>
      </c>
      <c r="AD49" s="7">
        <v>75.7</v>
      </c>
      <c r="AE49" s="7">
        <v>45.8</v>
      </c>
    </row>
    <row r="50" spans="2:31" x14ac:dyDescent="0.15">
      <c r="B50" s="331" t="s">
        <v>33</v>
      </c>
      <c r="C50" s="287"/>
      <c r="D50" s="5">
        <v>397</v>
      </c>
      <c r="E50" s="5">
        <v>10</v>
      </c>
      <c r="F50" s="5">
        <v>21</v>
      </c>
      <c r="G50" s="5">
        <v>40</v>
      </c>
      <c r="H50" s="5">
        <v>74</v>
      </c>
      <c r="I50" s="5">
        <v>92</v>
      </c>
      <c r="J50" s="5">
        <v>67</v>
      </c>
      <c r="K50" s="5">
        <v>17</v>
      </c>
      <c r="L50" s="5">
        <v>10</v>
      </c>
      <c r="M50" s="5">
        <v>17</v>
      </c>
      <c r="N50" s="5">
        <v>4</v>
      </c>
      <c r="O50" s="5">
        <v>13</v>
      </c>
      <c r="P50" s="5">
        <v>4</v>
      </c>
      <c r="Q50" s="5">
        <v>7</v>
      </c>
      <c r="R50" s="5">
        <v>3</v>
      </c>
      <c r="S50" s="5">
        <v>4</v>
      </c>
      <c r="T50" s="5">
        <v>0</v>
      </c>
      <c r="U50" s="5">
        <v>3</v>
      </c>
      <c r="V50" s="5">
        <v>1</v>
      </c>
      <c r="W50" s="5">
        <v>2</v>
      </c>
      <c r="X50" s="5">
        <v>2</v>
      </c>
      <c r="Y50" s="5">
        <v>0</v>
      </c>
      <c r="Z50" s="5">
        <v>1</v>
      </c>
      <c r="AA50" s="5">
        <v>5</v>
      </c>
      <c r="AB50" s="5">
        <v>0</v>
      </c>
      <c r="AC50" s="43">
        <v>63</v>
      </c>
      <c r="AD50" s="7">
        <v>73.5</v>
      </c>
      <c r="AE50" s="7">
        <v>45.5</v>
      </c>
    </row>
    <row r="51" spans="2:31" x14ac:dyDescent="0.15">
      <c r="B51" s="331" t="s">
        <v>34</v>
      </c>
      <c r="C51" s="287"/>
      <c r="D51" s="5">
        <v>24</v>
      </c>
      <c r="E51" s="5">
        <v>0</v>
      </c>
      <c r="F51" s="5">
        <v>1</v>
      </c>
      <c r="G51" s="5">
        <v>5</v>
      </c>
      <c r="H51" s="5">
        <v>6</v>
      </c>
      <c r="I51" s="5">
        <v>3</v>
      </c>
      <c r="J51" s="5">
        <v>2</v>
      </c>
      <c r="K51" s="5">
        <v>1</v>
      </c>
      <c r="L51" s="5">
        <v>1</v>
      </c>
      <c r="M51" s="5">
        <v>0</v>
      </c>
      <c r="N51" s="5">
        <v>1</v>
      </c>
      <c r="O51" s="5">
        <v>1</v>
      </c>
      <c r="P51" s="5">
        <v>1</v>
      </c>
      <c r="Q51" s="5">
        <v>0</v>
      </c>
      <c r="R51" s="5">
        <v>1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43">
        <v>59</v>
      </c>
      <c r="AD51" s="7">
        <v>73</v>
      </c>
      <c r="AE51" s="7">
        <v>36.9</v>
      </c>
    </row>
    <row r="52" spans="2:31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1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1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43">
        <v>69</v>
      </c>
      <c r="AD52" s="7">
        <v>104.5</v>
      </c>
      <c r="AE52" s="7">
        <v>58.8</v>
      </c>
    </row>
    <row r="53" spans="2:31" x14ac:dyDescent="0.15">
      <c r="B53" s="331" t="s">
        <v>36</v>
      </c>
      <c r="C53" s="287"/>
      <c r="D53" s="5">
        <v>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2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43">
        <v>87</v>
      </c>
      <c r="AD53" s="7">
        <v>111.6</v>
      </c>
      <c r="AE53" s="7">
        <v>38.299999999999997</v>
      </c>
    </row>
    <row r="54" spans="2:31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43">
        <v>103</v>
      </c>
      <c r="AD54" s="7">
        <v>103</v>
      </c>
      <c r="AE54" s="7">
        <v>17</v>
      </c>
    </row>
    <row r="55" spans="2:31" x14ac:dyDescent="0.15">
      <c r="B55" s="331" t="s">
        <v>38</v>
      </c>
      <c r="C55" s="287"/>
      <c r="D55" s="5">
        <v>53</v>
      </c>
      <c r="E55" s="5">
        <v>1</v>
      </c>
      <c r="F55" s="5">
        <v>3</v>
      </c>
      <c r="G55" s="5">
        <v>6</v>
      </c>
      <c r="H55" s="5">
        <v>12</v>
      </c>
      <c r="I55" s="5">
        <v>9</v>
      </c>
      <c r="J55" s="5">
        <v>5</v>
      </c>
      <c r="K55" s="5">
        <v>2</v>
      </c>
      <c r="L55" s="5">
        <v>0</v>
      </c>
      <c r="M55" s="5">
        <v>3</v>
      </c>
      <c r="N55" s="5">
        <v>3</v>
      </c>
      <c r="O55" s="5">
        <v>4</v>
      </c>
      <c r="P55" s="5">
        <v>2</v>
      </c>
      <c r="Q55" s="5">
        <v>1</v>
      </c>
      <c r="R55" s="5">
        <v>0</v>
      </c>
      <c r="S55" s="5">
        <v>0</v>
      </c>
      <c r="T55" s="5">
        <v>1</v>
      </c>
      <c r="U55" s="5">
        <v>0</v>
      </c>
      <c r="V55" s="5">
        <v>1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43">
        <v>60</v>
      </c>
      <c r="AD55" s="7">
        <v>75.099999999999994</v>
      </c>
      <c r="AE55" s="7">
        <v>36.799999999999997</v>
      </c>
    </row>
    <row r="56" spans="2:31" x14ac:dyDescent="0.15">
      <c r="B56" s="331" t="s">
        <v>39</v>
      </c>
      <c r="C56" s="287"/>
      <c r="D56" s="5">
        <v>101</v>
      </c>
      <c r="E56" s="5">
        <v>3</v>
      </c>
      <c r="F56" s="5">
        <v>3</v>
      </c>
      <c r="G56" s="5">
        <v>12</v>
      </c>
      <c r="H56" s="5">
        <v>24</v>
      </c>
      <c r="I56" s="5">
        <v>22</v>
      </c>
      <c r="J56" s="5">
        <v>12</v>
      </c>
      <c r="K56" s="5">
        <v>9</v>
      </c>
      <c r="L56" s="5">
        <v>1</v>
      </c>
      <c r="M56" s="5">
        <v>3</v>
      </c>
      <c r="N56" s="5">
        <v>2</v>
      </c>
      <c r="O56" s="5">
        <v>4</v>
      </c>
      <c r="P56" s="5">
        <v>0</v>
      </c>
      <c r="Q56" s="5">
        <v>0</v>
      </c>
      <c r="R56" s="5">
        <v>0</v>
      </c>
      <c r="S56" s="5">
        <v>1</v>
      </c>
      <c r="T56" s="5">
        <v>0</v>
      </c>
      <c r="U56" s="5">
        <v>1</v>
      </c>
      <c r="V56" s="5">
        <v>0</v>
      </c>
      <c r="W56" s="5">
        <v>1</v>
      </c>
      <c r="X56" s="5">
        <v>0</v>
      </c>
      <c r="Y56" s="5">
        <v>0</v>
      </c>
      <c r="Z56" s="5">
        <v>1</v>
      </c>
      <c r="AA56" s="5">
        <v>2</v>
      </c>
      <c r="AB56" s="5">
        <v>0</v>
      </c>
      <c r="AC56" s="43">
        <v>60</v>
      </c>
      <c r="AD56" s="7">
        <v>72.5</v>
      </c>
      <c r="AE56" s="7">
        <v>46</v>
      </c>
    </row>
    <row r="57" spans="2:31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2</v>
      </c>
      <c r="H57" s="5">
        <v>16</v>
      </c>
      <c r="I57" s="5">
        <v>10</v>
      </c>
      <c r="J57" s="5">
        <v>5</v>
      </c>
      <c r="K57" s="5">
        <v>2</v>
      </c>
      <c r="L57" s="5">
        <v>0</v>
      </c>
      <c r="M57" s="5">
        <v>1</v>
      </c>
      <c r="N57" s="5">
        <v>2</v>
      </c>
      <c r="O57" s="5">
        <v>1</v>
      </c>
      <c r="P57" s="5">
        <v>1</v>
      </c>
      <c r="Q57" s="5">
        <v>1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43">
        <v>60</v>
      </c>
      <c r="AD57" s="7">
        <v>68.2</v>
      </c>
      <c r="AE57" s="7">
        <v>24</v>
      </c>
    </row>
    <row r="58" spans="2:31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43">
        <v>70</v>
      </c>
      <c r="AD58" s="7">
        <v>70</v>
      </c>
      <c r="AE58" s="7">
        <v>0</v>
      </c>
    </row>
    <row r="59" spans="2:31" x14ac:dyDescent="0.15">
      <c r="B59" s="331" t="s">
        <v>42</v>
      </c>
      <c r="C59" s="287"/>
      <c r="D59" s="5">
        <v>25</v>
      </c>
      <c r="E59" s="5">
        <v>0</v>
      </c>
      <c r="F59" s="5">
        <v>1</v>
      </c>
      <c r="G59" s="5">
        <v>1</v>
      </c>
      <c r="H59" s="5">
        <v>6</v>
      </c>
      <c r="I59" s="5">
        <v>7</v>
      </c>
      <c r="J59" s="5">
        <v>5</v>
      </c>
      <c r="K59" s="5">
        <v>0</v>
      </c>
      <c r="L59" s="5">
        <v>1</v>
      </c>
      <c r="M59" s="5">
        <v>1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</v>
      </c>
      <c r="T59" s="5">
        <v>0</v>
      </c>
      <c r="U59" s="5">
        <v>0</v>
      </c>
      <c r="V59" s="5">
        <v>1</v>
      </c>
      <c r="W59" s="5">
        <v>0</v>
      </c>
      <c r="X59" s="5">
        <v>0</v>
      </c>
      <c r="Y59" s="5">
        <v>0</v>
      </c>
      <c r="Z59" s="5">
        <v>0</v>
      </c>
      <c r="AA59" s="5">
        <v>1</v>
      </c>
      <c r="AB59" s="5">
        <v>0</v>
      </c>
      <c r="AC59" s="43">
        <v>65</v>
      </c>
      <c r="AD59" s="7">
        <v>83.2</v>
      </c>
      <c r="AE59" s="7">
        <v>59.6</v>
      </c>
    </row>
    <row r="60" spans="2:31" x14ac:dyDescent="0.15">
      <c r="B60" s="331" t="s">
        <v>43</v>
      </c>
      <c r="C60" s="287"/>
      <c r="D60" s="5">
        <v>37</v>
      </c>
      <c r="E60" s="5">
        <v>0</v>
      </c>
      <c r="F60" s="5">
        <v>1</v>
      </c>
      <c r="G60" s="5">
        <v>2</v>
      </c>
      <c r="H60" s="5">
        <v>6</v>
      </c>
      <c r="I60" s="5">
        <v>6</v>
      </c>
      <c r="J60" s="5">
        <v>11</v>
      </c>
      <c r="K60" s="5">
        <v>2</v>
      </c>
      <c r="L60" s="5">
        <v>0</v>
      </c>
      <c r="M60" s="5">
        <v>2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0</v>
      </c>
      <c r="U60" s="5">
        <v>0</v>
      </c>
      <c r="V60" s="5">
        <v>0</v>
      </c>
      <c r="W60" s="5">
        <v>1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43">
        <v>70</v>
      </c>
      <c r="AD60" s="7">
        <v>81.599999999999994</v>
      </c>
      <c r="AE60" s="7">
        <v>37.1</v>
      </c>
    </row>
    <row r="61" spans="2:31" x14ac:dyDescent="0.15">
      <c r="B61" s="331" t="s">
        <v>44</v>
      </c>
      <c r="C61" s="287"/>
      <c r="D61" s="5">
        <v>30</v>
      </c>
      <c r="E61" s="5">
        <v>0</v>
      </c>
      <c r="F61" s="5">
        <v>0</v>
      </c>
      <c r="G61" s="5">
        <v>4</v>
      </c>
      <c r="H61" s="5">
        <v>6</v>
      </c>
      <c r="I61" s="5">
        <v>5</v>
      </c>
      <c r="J61" s="5">
        <v>7</v>
      </c>
      <c r="K61" s="5">
        <v>1</v>
      </c>
      <c r="L61" s="5">
        <v>3</v>
      </c>
      <c r="M61" s="5">
        <v>2</v>
      </c>
      <c r="N61" s="5">
        <v>1</v>
      </c>
      <c r="O61" s="5">
        <v>0</v>
      </c>
      <c r="P61" s="5">
        <v>0</v>
      </c>
      <c r="Q61" s="5">
        <v>0</v>
      </c>
      <c r="R61" s="5">
        <v>1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43">
        <v>68.5</v>
      </c>
      <c r="AD61" s="7">
        <v>70.7</v>
      </c>
      <c r="AE61" s="7">
        <v>24.3</v>
      </c>
    </row>
    <row r="62" spans="2:31" x14ac:dyDescent="0.15">
      <c r="B62" s="331" t="s">
        <v>45</v>
      </c>
      <c r="C62" s="287"/>
      <c r="D62" s="5">
        <v>469</v>
      </c>
      <c r="E62" s="5">
        <v>13</v>
      </c>
      <c r="F62" s="5">
        <v>24</v>
      </c>
      <c r="G62" s="5">
        <v>47</v>
      </c>
      <c r="H62" s="5">
        <v>79</v>
      </c>
      <c r="I62" s="5">
        <v>95</v>
      </c>
      <c r="J62" s="5">
        <v>86</v>
      </c>
      <c r="K62" s="5">
        <v>27</v>
      </c>
      <c r="L62" s="5">
        <v>24</v>
      </c>
      <c r="M62" s="5">
        <v>23</v>
      </c>
      <c r="N62" s="5">
        <v>4</v>
      </c>
      <c r="O62" s="5">
        <v>12</v>
      </c>
      <c r="P62" s="5">
        <v>6</v>
      </c>
      <c r="Q62" s="5">
        <v>4</v>
      </c>
      <c r="R62" s="5">
        <v>10</v>
      </c>
      <c r="S62" s="5">
        <v>2</v>
      </c>
      <c r="T62" s="5">
        <v>2</v>
      </c>
      <c r="U62" s="5">
        <v>2</v>
      </c>
      <c r="V62" s="5">
        <v>2</v>
      </c>
      <c r="W62" s="5">
        <v>1</v>
      </c>
      <c r="X62" s="5">
        <v>2</v>
      </c>
      <c r="Y62" s="5">
        <v>0</v>
      </c>
      <c r="Z62" s="5">
        <v>0</v>
      </c>
      <c r="AA62" s="5">
        <v>4</v>
      </c>
      <c r="AB62" s="5">
        <v>0</v>
      </c>
      <c r="AC62" s="43">
        <v>65</v>
      </c>
      <c r="AD62" s="7">
        <v>73.400000000000006</v>
      </c>
      <c r="AE62" s="7">
        <v>41.2</v>
      </c>
    </row>
    <row r="63" spans="2:31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1</v>
      </c>
      <c r="H63" s="5">
        <v>10</v>
      </c>
      <c r="I63" s="5">
        <v>4</v>
      </c>
      <c r="J63" s="5">
        <v>3</v>
      </c>
      <c r="K63" s="5">
        <v>1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1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43">
        <v>58</v>
      </c>
      <c r="AD63" s="7">
        <v>67</v>
      </c>
      <c r="AE63" s="7">
        <v>32.299999999999997</v>
      </c>
    </row>
    <row r="64" spans="2:31" x14ac:dyDescent="0.15">
      <c r="B64" s="331" t="s">
        <v>47</v>
      </c>
      <c r="C64" s="287"/>
      <c r="D64" s="5">
        <v>34</v>
      </c>
      <c r="E64" s="5">
        <v>0</v>
      </c>
      <c r="F64" s="5">
        <v>2</v>
      </c>
      <c r="G64" s="5">
        <v>8</v>
      </c>
      <c r="H64" s="5">
        <v>8</v>
      </c>
      <c r="I64" s="5">
        <v>10</v>
      </c>
      <c r="J64" s="5">
        <v>1</v>
      </c>
      <c r="K64" s="5">
        <v>1</v>
      </c>
      <c r="L64" s="5">
        <v>1</v>
      </c>
      <c r="M64" s="5">
        <v>1</v>
      </c>
      <c r="N64" s="5">
        <v>1</v>
      </c>
      <c r="O64" s="5">
        <v>0</v>
      </c>
      <c r="P64" s="5">
        <v>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43">
        <v>54</v>
      </c>
      <c r="AD64" s="7">
        <v>59.4</v>
      </c>
      <c r="AE64" s="7">
        <v>21.6</v>
      </c>
    </row>
    <row r="65" spans="2:31" x14ac:dyDescent="0.15">
      <c r="B65" s="331" t="s">
        <v>48</v>
      </c>
      <c r="C65" s="287"/>
      <c r="D65" s="5">
        <v>65</v>
      </c>
      <c r="E65" s="5">
        <v>0</v>
      </c>
      <c r="F65" s="5">
        <v>2</v>
      </c>
      <c r="G65" s="5">
        <v>11</v>
      </c>
      <c r="H65" s="5">
        <v>19</v>
      </c>
      <c r="I65" s="5">
        <v>10</v>
      </c>
      <c r="J65" s="5">
        <v>8</v>
      </c>
      <c r="K65" s="5">
        <v>3</v>
      </c>
      <c r="L65" s="5">
        <v>3</v>
      </c>
      <c r="M65" s="5">
        <v>3</v>
      </c>
      <c r="N65" s="5">
        <v>0</v>
      </c>
      <c r="O65" s="5">
        <v>3</v>
      </c>
      <c r="P65" s="5">
        <v>2</v>
      </c>
      <c r="Q65" s="5">
        <v>0</v>
      </c>
      <c r="R65" s="5">
        <v>1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43">
        <v>60</v>
      </c>
      <c r="AD65" s="7">
        <v>66.400000000000006</v>
      </c>
      <c r="AE65" s="7">
        <v>26.3</v>
      </c>
    </row>
    <row r="66" spans="2:31" x14ac:dyDescent="0.15">
      <c r="B66" s="331" t="s">
        <v>49</v>
      </c>
      <c r="C66" s="287"/>
      <c r="D66" s="5">
        <v>42</v>
      </c>
      <c r="E66" s="5">
        <v>0</v>
      </c>
      <c r="F66" s="5">
        <v>0</v>
      </c>
      <c r="G66" s="5">
        <v>2</v>
      </c>
      <c r="H66" s="5">
        <v>14</v>
      </c>
      <c r="I66" s="5">
        <v>12</v>
      </c>
      <c r="J66" s="5">
        <v>4</v>
      </c>
      <c r="K66" s="5">
        <v>3</v>
      </c>
      <c r="L66" s="5">
        <v>1</v>
      </c>
      <c r="M66" s="5">
        <v>1</v>
      </c>
      <c r="N66" s="5">
        <v>0</v>
      </c>
      <c r="O66" s="5">
        <v>4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</v>
      </c>
      <c r="AB66" s="5">
        <v>0</v>
      </c>
      <c r="AC66" s="43">
        <v>60</v>
      </c>
      <c r="AD66" s="7">
        <v>72.900000000000006</v>
      </c>
      <c r="AE66" s="7">
        <v>41.3</v>
      </c>
    </row>
    <row r="67" spans="2:31" x14ac:dyDescent="0.15">
      <c r="B67" s="331" t="s">
        <v>50</v>
      </c>
      <c r="C67" s="287"/>
      <c r="D67" s="5">
        <v>14</v>
      </c>
      <c r="E67" s="5">
        <v>0</v>
      </c>
      <c r="F67" s="5">
        <v>0</v>
      </c>
      <c r="G67" s="5">
        <v>2</v>
      </c>
      <c r="H67" s="5">
        <v>2</v>
      </c>
      <c r="I67" s="5">
        <v>2</v>
      </c>
      <c r="J67" s="5">
        <v>3</v>
      </c>
      <c r="K67" s="5">
        <v>2</v>
      </c>
      <c r="L67" s="5">
        <v>0</v>
      </c>
      <c r="M67" s="5">
        <v>1</v>
      </c>
      <c r="N67" s="5">
        <v>0</v>
      </c>
      <c r="O67" s="5">
        <v>0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1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43">
        <v>71</v>
      </c>
      <c r="AD67" s="7">
        <v>80.400000000000006</v>
      </c>
      <c r="AE67" s="7">
        <v>40</v>
      </c>
    </row>
    <row r="68" spans="2:31" x14ac:dyDescent="0.15">
      <c r="B68" s="331" t="s">
        <v>51</v>
      </c>
      <c r="C68" s="287"/>
      <c r="D68" s="9">
        <v>36</v>
      </c>
      <c r="E68" s="9">
        <v>1</v>
      </c>
      <c r="F68" s="9">
        <v>5</v>
      </c>
      <c r="G68" s="9">
        <v>5</v>
      </c>
      <c r="H68" s="9">
        <v>2</v>
      </c>
      <c r="I68" s="9">
        <v>7</v>
      </c>
      <c r="J68" s="9">
        <v>1</v>
      </c>
      <c r="K68" s="9">
        <v>3</v>
      </c>
      <c r="L68" s="9">
        <v>4</v>
      </c>
      <c r="M68" s="9">
        <v>2</v>
      </c>
      <c r="N68" s="9">
        <v>1</v>
      </c>
      <c r="O68" s="9">
        <v>2</v>
      </c>
      <c r="P68" s="9">
        <v>1</v>
      </c>
      <c r="Q68" s="9">
        <v>0</v>
      </c>
      <c r="R68" s="9">
        <v>1</v>
      </c>
      <c r="S68" s="9">
        <v>0</v>
      </c>
      <c r="T68" s="9">
        <v>0</v>
      </c>
      <c r="U68" s="9">
        <v>0</v>
      </c>
      <c r="V68" s="9">
        <v>1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43">
        <v>65.5</v>
      </c>
      <c r="AD68" s="10">
        <v>74.7</v>
      </c>
      <c r="AE68" s="10">
        <v>37.9</v>
      </c>
    </row>
    <row r="69" spans="2:31" s="4" customFormat="1" x14ac:dyDescent="0.15">
      <c r="B69" s="330" t="s">
        <v>72</v>
      </c>
      <c r="C69" s="329"/>
      <c r="D69" s="6">
        <v>52</v>
      </c>
      <c r="E69" s="6">
        <v>1</v>
      </c>
      <c r="F69" s="6">
        <v>2</v>
      </c>
      <c r="G69" s="6">
        <v>10</v>
      </c>
      <c r="H69" s="6">
        <v>12</v>
      </c>
      <c r="I69" s="6">
        <v>3</v>
      </c>
      <c r="J69" s="6">
        <v>3</v>
      </c>
      <c r="K69" s="6">
        <v>5</v>
      </c>
      <c r="L69" s="6">
        <v>2</v>
      </c>
      <c r="M69" s="6">
        <v>3</v>
      </c>
      <c r="N69" s="6">
        <v>0</v>
      </c>
      <c r="O69" s="6">
        <v>3</v>
      </c>
      <c r="P69" s="6">
        <v>4</v>
      </c>
      <c r="Q69" s="6">
        <v>1</v>
      </c>
      <c r="R69" s="6">
        <v>1</v>
      </c>
      <c r="S69" s="6">
        <v>1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1</v>
      </c>
      <c r="AB69" s="6">
        <v>0</v>
      </c>
      <c r="AC69" s="48">
        <v>60</v>
      </c>
      <c r="AD69" s="8">
        <v>78.400000000000006</v>
      </c>
      <c r="AE69" s="8">
        <v>47.1</v>
      </c>
    </row>
    <row r="71" spans="2:31" x14ac:dyDescent="0.15">
      <c r="D71" s="181"/>
    </row>
    <row r="72" spans="2:31" x14ac:dyDescent="0.15">
      <c r="D72" s="181"/>
    </row>
  </sheetData>
  <mergeCells count="68"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9" t="s">
        <v>373</v>
      </c>
      <c r="D1" s="29" t="s">
        <v>216</v>
      </c>
      <c r="O1" s="29" t="s">
        <v>333</v>
      </c>
      <c r="Z1" s="29" t="s">
        <v>333</v>
      </c>
      <c r="AK1" s="29" t="s">
        <v>333</v>
      </c>
      <c r="AN1" s="29"/>
    </row>
    <row r="2" spans="1:47" ht="17.25" x14ac:dyDescent="0.2">
      <c r="A2" s="29"/>
      <c r="B2" s="1" t="s">
        <v>389</v>
      </c>
      <c r="C2" s="2"/>
    </row>
    <row r="3" spans="1:47" ht="24" customHeight="1" x14ac:dyDescent="0.15">
      <c r="B3" s="350" t="s">
        <v>217</v>
      </c>
      <c r="C3" s="342"/>
      <c r="D3" s="333" t="s">
        <v>92</v>
      </c>
      <c r="E3" s="62"/>
      <c r="F3" s="91">
        <v>200</v>
      </c>
      <c r="G3" s="91">
        <v>400</v>
      </c>
      <c r="H3" s="91">
        <v>600</v>
      </c>
      <c r="I3" s="91">
        <v>800</v>
      </c>
      <c r="J3" s="91">
        <v>1000</v>
      </c>
      <c r="K3" s="91">
        <v>1200</v>
      </c>
      <c r="L3" s="91">
        <v>1400</v>
      </c>
      <c r="M3" s="91">
        <v>1600</v>
      </c>
      <c r="N3" s="91">
        <v>1800</v>
      </c>
      <c r="O3" s="91">
        <v>2000</v>
      </c>
      <c r="P3" s="91">
        <v>2200</v>
      </c>
      <c r="Q3" s="91">
        <v>2400</v>
      </c>
      <c r="R3" s="91">
        <v>2600</v>
      </c>
      <c r="S3" s="91">
        <v>2800</v>
      </c>
      <c r="T3" s="91">
        <v>3000</v>
      </c>
      <c r="U3" s="91">
        <v>3200</v>
      </c>
      <c r="V3" s="91">
        <v>3400</v>
      </c>
      <c r="W3" s="91">
        <v>3600</v>
      </c>
      <c r="X3" s="91">
        <v>3800</v>
      </c>
      <c r="Y3" s="91">
        <v>4000</v>
      </c>
      <c r="Z3" s="91">
        <v>4200</v>
      </c>
      <c r="AA3" s="91">
        <v>4400</v>
      </c>
      <c r="AB3" s="91">
        <v>4600</v>
      </c>
      <c r="AC3" s="91">
        <v>4800</v>
      </c>
      <c r="AD3" s="91">
        <v>5000</v>
      </c>
      <c r="AE3" s="91">
        <v>5200</v>
      </c>
      <c r="AF3" s="91">
        <v>5400</v>
      </c>
      <c r="AG3" s="91">
        <v>5600</v>
      </c>
      <c r="AH3" s="91">
        <v>5800</v>
      </c>
      <c r="AI3" s="91">
        <v>6000</v>
      </c>
      <c r="AJ3" s="91">
        <v>6200</v>
      </c>
      <c r="AK3" s="91">
        <v>6400</v>
      </c>
      <c r="AL3" s="91">
        <v>6600</v>
      </c>
      <c r="AM3" s="91">
        <v>6800</v>
      </c>
      <c r="AN3" s="91">
        <v>7000</v>
      </c>
      <c r="AO3" s="91">
        <v>7200</v>
      </c>
      <c r="AP3" s="91">
        <v>7400</v>
      </c>
      <c r="AQ3" s="91">
        <v>7600</v>
      </c>
      <c r="AR3" s="115" t="s">
        <v>327</v>
      </c>
      <c r="AS3" s="333" t="s">
        <v>94</v>
      </c>
      <c r="AT3" s="333" t="s">
        <v>95</v>
      </c>
      <c r="AU3" s="333" t="s">
        <v>96</v>
      </c>
    </row>
    <row r="4" spans="1:47" s="35" customFormat="1" ht="13.5" x14ac:dyDescent="0.15">
      <c r="B4" s="353" t="s">
        <v>85</v>
      </c>
      <c r="C4" s="354"/>
      <c r="D4" s="334"/>
      <c r="E4" s="65"/>
      <c r="F4" s="93" t="s">
        <v>97</v>
      </c>
      <c r="G4" s="94" t="s">
        <v>97</v>
      </c>
      <c r="H4" s="93" t="s">
        <v>97</v>
      </c>
      <c r="I4" s="93" t="s">
        <v>97</v>
      </c>
      <c r="J4" s="95" t="s">
        <v>97</v>
      </c>
      <c r="K4" s="95" t="s">
        <v>97</v>
      </c>
      <c r="L4" s="93" t="s">
        <v>97</v>
      </c>
      <c r="M4" s="93" t="s">
        <v>97</v>
      </c>
      <c r="N4" s="93" t="s">
        <v>97</v>
      </c>
      <c r="O4" s="93" t="s">
        <v>97</v>
      </c>
      <c r="P4" s="95" t="s">
        <v>97</v>
      </c>
      <c r="Q4" s="95" t="s">
        <v>97</v>
      </c>
      <c r="R4" s="93" t="s">
        <v>97</v>
      </c>
      <c r="S4" s="95" t="s">
        <v>97</v>
      </c>
      <c r="T4" s="95" t="s">
        <v>97</v>
      </c>
      <c r="U4" s="95" t="s">
        <v>97</v>
      </c>
      <c r="V4" s="93" t="s">
        <v>97</v>
      </c>
      <c r="W4" s="93" t="s">
        <v>97</v>
      </c>
      <c r="X4" s="95" t="s">
        <v>97</v>
      </c>
      <c r="Y4" s="93" t="s">
        <v>97</v>
      </c>
      <c r="Z4" s="95" t="s">
        <v>97</v>
      </c>
      <c r="AA4" s="95" t="s">
        <v>97</v>
      </c>
      <c r="AB4" s="95" t="s">
        <v>97</v>
      </c>
      <c r="AC4" s="95" t="s">
        <v>97</v>
      </c>
      <c r="AD4" s="95" t="s">
        <v>97</v>
      </c>
      <c r="AE4" s="95" t="s">
        <v>97</v>
      </c>
      <c r="AF4" s="93" t="s">
        <v>97</v>
      </c>
      <c r="AG4" s="95" t="s">
        <v>97</v>
      </c>
      <c r="AH4" s="95" t="s">
        <v>97</v>
      </c>
      <c r="AI4" s="95" t="s">
        <v>97</v>
      </c>
      <c r="AJ4" s="93" t="s">
        <v>97</v>
      </c>
      <c r="AK4" s="93" t="s">
        <v>97</v>
      </c>
      <c r="AL4" s="95" t="s">
        <v>97</v>
      </c>
      <c r="AM4" s="93" t="s">
        <v>97</v>
      </c>
      <c r="AN4" s="95" t="s">
        <v>97</v>
      </c>
      <c r="AO4" s="95" t="s">
        <v>97</v>
      </c>
      <c r="AP4" s="95" t="s">
        <v>97</v>
      </c>
      <c r="AQ4" s="95" t="s">
        <v>97</v>
      </c>
      <c r="AR4" s="95"/>
      <c r="AS4" s="334"/>
      <c r="AT4" s="334"/>
      <c r="AU4" s="334"/>
    </row>
    <row r="5" spans="1:47" ht="24" customHeight="1" x14ac:dyDescent="0.15">
      <c r="B5" s="355"/>
      <c r="C5" s="356"/>
      <c r="D5" s="335"/>
      <c r="E5" s="96" t="s">
        <v>315</v>
      </c>
      <c r="F5" s="97">
        <v>400</v>
      </c>
      <c r="G5" s="97">
        <v>600</v>
      </c>
      <c r="H5" s="97">
        <v>800</v>
      </c>
      <c r="I5" s="97">
        <v>1000</v>
      </c>
      <c r="J5" s="97">
        <v>1200</v>
      </c>
      <c r="K5" s="97">
        <v>1400</v>
      </c>
      <c r="L5" s="97">
        <v>1600</v>
      </c>
      <c r="M5" s="97">
        <v>1800</v>
      </c>
      <c r="N5" s="97">
        <v>2000</v>
      </c>
      <c r="O5" s="97">
        <v>2200</v>
      </c>
      <c r="P5" s="97">
        <v>2400</v>
      </c>
      <c r="Q5" s="97">
        <v>2600</v>
      </c>
      <c r="R5" s="97">
        <v>2800</v>
      </c>
      <c r="S5" s="97">
        <v>3000</v>
      </c>
      <c r="T5" s="97">
        <v>3200</v>
      </c>
      <c r="U5" s="97">
        <v>3400</v>
      </c>
      <c r="V5" s="97">
        <v>3600</v>
      </c>
      <c r="W5" s="97">
        <v>3800</v>
      </c>
      <c r="X5" s="97">
        <v>4000</v>
      </c>
      <c r="Y5" s="97">
        <v>4200</v>
      </c>
      <c r="Z5" s="97">
        <v>4400</v>
      </c>
      <c r="AA5" s="97">
        <v>4600</v>
      </c>
      <c r="AB5" s="97">
        <v>4800</v>
      </c>
      <c r="AC5" s="97">
        <v>5000</v>
      </c>
      <c r="AD5" s="97">
        <v>5200</v>
      </c>
      <c r="AE5" s="97">
        <v>5400</v>
      </c>
      <c r="AF5" s="97">
        <v>5600</v>
      </c>
      <c r="AG5" s="97">
        <v>5800</v>
      </c>
      <c r="AH5" s="97">
        <v>6000</v>
      </c>
      <c r="AI5" s="97">
        <v>6200</v>
      </c>
      <c r="AJ5" s="97">
        <v>6400</v>
      </c>
      <c r="AK5" s="97">
        <v>6600</v>
      </c>
      <c r="AL5" s="97">
        <v>6800</v>
      </c>
      <c r="AM5" s="97">
        <v>7000</v>
      </c>
      <c r="AN5" s="97">
        <v>7200</v>
      </c>
      <c r="AO5" s="97">
        <v>7400</v>
      </c>
      <c r="AP5" s="97">
        <v>7600</v>
      </c>
      <c r="AQ5" s="97">
        <v>7800</v>
      </c>
      <c r="AR5" s="97"/>
      <c r="AS5" s="41" t="s">
        <v>205</v>
      </c>
      <c r="AT5" s="41" t="s">
        <v>205</v>
      </c>
      <c r="AU5" s="41" t="s">
        <v>205</v>
      </c>
    </row>
    <row r="6" spans="1:47" x14ac:dyDescent="0.15">
      <c r="B6" s="332" t="s">
        <v>0</v>
      </c>
      <c r="C6" s="320"/>
      <c r="D6" s="5">
        <v>7849</v>
      </c>
      <c r="E6" s="5">
        <v>3</v>
      </c>
      <c r="F6" s="5">
        <v>8</v>
      </c>
      <c r="G6" s="5">
        <v>23</v>
      </c>
      <c r="H6" s="5">
        <v>32</v>
      </c>
      <c r="I6" s="5">
        <v>36</v>
      </c>
      <c r="J6" s="5">
        <v>96</v>
      </c>
      <c r="K6" s="5">
        <v>77</v>
      </c>
      <c r="L6" s="5">
        <v>148</v>
      </c>
      <c r="M6" s="5">
        <v>111</v>
      </c>
      <c r="N6" s="5">
        <v>129</v>
      </c>
      <c r="O6" s="5">
        <v>334</v>
      </c>
      <c r="P6" s="5">
        <v>341</v>
      </c>
      <c r="Q6" s="5">
        <v>480</v>
      </c>
      <c r="R6" s="5">
        <v>525</v>
      </c>
      <c r="S6" s="5">
        <v>537</v>
      </c>
      <c r="T6" s="5">
        <v>648</v>
      </c>
      <c r="U6" s="5">
        <v>520</v>
      </c>
      <c r="V6" s="5">
        <v>580</v>
      </c>
      <c r="W6" s="5">
        <v>375</v>
      </c>
      <c r="X6" s="5">
        <v>373</v>
      </c>
      <c r="Y6" s="5">
        <v>375</v>
      </c>
      <c r="Z6" s="5">
        <v>320</v>
      </c>
      <c r="AA6" s="117">
        <v>307</v>
      </c>
      <c r="AB6" s="117">
        <v>224</v>
      </c>
      <c r="AC6" s="117">
        <v>168</v>
      </c>
      <c r="AD6" s="5">
        <v>183</v>
      </c>
      <c r="AE6" s="5">
        <v>128</v>
      </c>
      <c r="AF6" s="5">
        <v>113</v>
      </c>
      <c r="AG6" s="5">
        <v>83</v>
      </c>
      <c r="AH6" s="5">
        <v>91</v>
      </c>
      <c r="AI6" s="5">
        <v>96</v>
      </c>
      <c r="AJ6" s="5">
        <v>71</v>
      </c>
      <c r="AK6" s="5">
        <v>37</v>
      </c>
      <c r="AL6" s="5">
        <v>48</v>
      </c>
      <c r="AM6" s="5">
        <v>33</v>
      </c>
      <c r="AN6" s="5">
        <v>55</v>
      </c>
      <c r="AO6" s="117">
        <v>36</v>
      </c>
      <c r="AP6" s="117">
        <v>17</v>
      </c>
      <c r="AQ6" s="117">
        <v>17</v>
      </c>
      <c r="AR6" s="118">
        <v>71</v>
      </c>
      <c r="AS6" s="8">
        <v>3330</v>
      </c>
      <c r="AT6" s="8">
        <v>3544.1</v>
      </c>
      <c r="AU6" s="8">
        <v>1364.5</v>
      </c>
    </row>
    <row r="7" spans="1:47" x14ac:dyDescent="0.15">
      <c r="B7" s="331" t="s">
        <v>1</v>
      </c>
      <c r="C7" s="287"/>
      <c r="D7" s="45">
        <v>6485</v>
      </c>
      <c r="E7" s="45">
        <v>3</v>
      </c>
      <c r="F7" s="45">
        <v>6</v>
      </c>
      <c r="G7" s="45">
        <v>19</v>
      </c>
      <c r="H7" s="45">
        <v>21</v>
      </c>
      <c r="I7" s="45">
        <v>22</v>
      </c>
      <c r="J7" s="45">
        <v>71</v>
      </c>
      <c r="K7" s="45">
        <v>49</v>
      </c>
      <c r="L7" s="45">
        <v>108</v>
      </c>
      <c r="M7" s="45">
        <v>70</v>
      </c>
      <c r="N7" s="45">
        <v>60</v>
      </c>
      <c r="O7" s="45">
        <v>199</v>
      </c>
      <c r="P7" s="45">
        <v>212</v>
      </c>
      <c r="Q7" s="45">
        <v>350</v>
      </c>
      <c r="R7" s="45">
        <v>390</v>
      </c>
      <c r="S7" s="45">
        <v>421</v>
      </c>
      <c r="T7" s="45">
        <v>527</v>
      </c>
      <c r="U7" s="45">
        <v>429</v>
      </c>
      <c r="V7" s="45">
        <v>502</v>
      </c>
      <c r="W7" s="45">
        <v>336</v>
      </c>
      <c r="X7" s="45">
        <v>336</v>
      </c>
      <c r="Y7" s="45">
        <v>349</v>
      </c>
      <c r="Z7" s="45">
        <v>302</v>
      </c>
      <c r="AA7" s="117">
        <v>296</v>
      </c>
      <c r="AB7" s="117">
        <v>212</v>
      </c>
      <c r="AC7" s="117">
        <v>159</v>
      </c>
      <c r="AD7" s="45">
        <v>173</v>
      </c>
      <c r="AE7" s="45">
        <v>122</v>
      </c>
      <c r="AF7" s="45">
        <v>110</v>
      </c>
      <c r="AG7" s="45">
        <v>78</v>
      </c>
      <c r="AH7" s="45">
        <v>89</v>
      </c>
      <c r="AI7" s="45">
        <v>93</v>
      </c>
      <c r="AJ7" s="45">
        <v>69</v>
      </c>
      <c r="AK7" s="45">
        <v>35</v>
      </c>
      <c r="AL7" s="45">
        <v>48</v>
      </c>
      <c r="AM7" s="45">
        <v>31</v>
      </c>
      <c r="AN7" s="45">
        <v>54</v>
      </c>
      <c r="AO7" s="117">
        <v>35</v>
      </c>
      <c r="AP7" s="117">
        <v>17</v>
      </c>
      <c r="AQ7" s="117">
        <v>17</v>
      </c>
      <c r="AR7" s="118">
        <v>65</v>
      </c>
      <c r="AS7" s="7">
        <v>3501</v>
      </c>
      <c r="AT7" s="7">
        <v>3708.4</v>
      </c>
      <c r="AU7" s="7">
        <v>1371.9</v>
      </c>
    </row>
    <row r="8" spans="1:47" x14ac:dyDescent="0.15">
      <c r="B8" s="70"/>
      <c r="C8" s="17" t="s">
        <v>64</v>
      </c>
      <c r="D8" s="9">
        <v>4192</v>
      </c>
      <c r="E8" s="9">
        <v>1</v>
      </c>
      <c r="F8" s="9">
        <v>5</v>
      </c>
      <c r="G8" s="9">
        <v>9</v>
      </c>
      <c r="H8" s="9">
        <v>12</v>
      </c>
      <c r="I8" s="9">
        <v>12</v>
      </c>
      <c r="J8" s="9">
        <v>39</v>
      </c>
      <c r="K8" s="9">
        <v>26</v>
      </c>
      <c r="L8" s="9">
        <v>53</v>
      </c>
      <c r="M8" s="9">
        <v>46</v>
      </c>
      <c r="N8" s="9">
        <v>32</v>
      </c>
      <c r="O8" s="9">
        <v>98</v>
      </c>
      <c r="P8" s="9">
        <v>101</v>
      </c>
      <c r="Q8" s="9">
        <v>150</v>
      </c>
      <c r="R8" s="9">
        <v>186</v>
      </c>
      <c r="S8" s="9">
        <v>207</v>
      </c>
      <c r="T8" s="9">
        <v>298</v>
      </c>
      <c r="U8" s="9">
        <v>259</v>
      </c>
      <c r="V8" s="9">
        <v>332</v>
      </c>
      <c r="W8" s="9">
        <v>216</v>
      </c>
      <c r="X8" s="9">
        <v>233</v>
      </c>
      <c r="Y8" s="9">
        <v>253</v>
      </c>
      <c r="Z8" s="9">
        <v>238</v>
      </c>
      <c r="AA8" s="119">
        <v>244</v>
      </c>
      <c r="AB8" s="119">
        <v>170</v>
      </c>
      <c r="AC8" s="119">
        <v>122</v>
      </c>
      <c r="AD8" s="9">
        <v>142</v>
      </c>
      <c r="AE8" s="9">
        <v>104</v>
      </c>
      <c r="AF8" s="9">
        <v>90</v>
      </c>
      <c r="AG8" s="9">
        <v>63</v>
      </c>
      <c r="AH8" s="9">
        <v>70</v>
      </c>
      <c r="AI8" s="9">
        <v>81</v>
      </c>
      <c r="AJ8" s="9">
        <v>64</v>
      </c>
      <c r="AK8" s="9">
        <v>29</v>
      </c>
      <c r="AL8" s="9">
        <v>43</v>
      </c>
      <c r="AM8" s="9">
        <v>25</v>
      </c>
      <c r="AN8" s="9">
        <v>43</v>
      </c>
      <c r="AO8" s="119">
        <v>25</v>
      </c>
      <c r="AP8" s="119">
        <v>13</v>
      </c>
      <c r="AQ8" s="119">
        <v>11</v>
      </c>
      <c r="AR8" s="120">
        <v>47</v>
      </c>
      <c r="AS8" s="7">
        <v>3807.5</v>
      </c>
      <c r="AT8" s="7">
        <v>3944.4</v>
      </c>
      <c r="AU8" s="7">
        <v>1391.2</v>
      </c>
    </row>
    <row r="9" spans="1:47" x14ac:dyDescent="0.15">
      <c r="B9" s="70"/>
      <c r="C9" s="17" t="s">
        <v>65</v>
      </c>
      <c r="D9" s="9">
        <v>1979</v>
      </c>
      <c r="E9" s="9">
        <v>1</v>
      </c>
      <c r="F9" s="9">
        <v>1</v>
      </c>
      <c r="G9" s="9">
        <v>7</v>
      </c>
      <c r="H9" s="9">
        <v>7</v>
      </c>
      <c r="I9" s="9">
        <v>8</v>
      </c>
      <c r="J9" s="9">
        <v>26</v>
      </c>
      <c r="K9" s="9">
        <v>19</v>
      </c>
      <c r="L9" s="9">
        <v>48</v>
      </c>
      <c r="M9" s="9">
        <v>22</v>
      </c>
      <c r="N9" s="9">
        <v>25</v>
      </c>
      <c r="O9" s="9">
        <v>88</v>
      </c>
      <c r="P9" s="9">
        <v>93</v>
      </c>
      <c r="Q9" s="9">
        <v>175</v>
      </c>
      <c r="R9" s="9">
        <v>186</v>
      </c>
      <c r="S9" s="9">
        <v>192</v>
      </c>
      <c r="T9" s="9">
        <v>198</v>
      </c>
      <c r="U9" s="9">
        <v>149</v>
      </c>
      <c r="V9" s="9">
        <v>138</v>
      </c>
      <c r="W9" s="9">
        <v>94</v>
      </c>
      <c r="X9" s="9">
        <v>92</v>
      </c>
      <c r="Y9" s="9">
        <v>77</v>
      </c>
      <c r="Z9" s="9">
        <v>55</v>
      </c>
      <c r="AA9" s="119">
        <v>47</v>
      </c>
      <c r="AB9" s="119">
        <v>33</v>
      </c>
      <c r="AC9" s="119">
        <v>33</v>
      </c>
      <c r="AD9" s="9">
        <v>23</v>
      </c>
      <c r="AE9" s="9">
        <v>18</v>
      </c>
      <c r="AF9" s="9">
        <v>19</v>
      </c>
      <c r="AG9" s="9">
        <v>14</v>
      </c>
      <c r="AH9" s="9">
        <v>16</v>
      </c>
      <c r="AI9" s="9">
        <v>10</v>
      </c>
      <c r="AJ9" s="9">
        <v>5</v>
      </c>
      <c r="AK9" s="9">
        <v>5</v>
      </c>
      <c r="AL9" s="9">
        <v>4</v>
      </c>
      <c r="AM9" s="9">
        <v>6</v>
      </c>
      <c r="AN9" s="9">
        <v>10</v>
      </c>
      <c r="AO9" s="119">
        <v>8</v>
      </c>
      <c r="AP9" s="119">
        <v>4</v>
      </c>
      <c r="AQ9" s="119">
        <v>6</v>
      </c>
      <c r="AR9" s="120">
        <v>17</v>
      </c>
      <c r="AS9" s="7">
        <v>3071</v>
      </c>
      <c r="AT9" s="7">
        <v>3282.6</v>
      </c>
      <c r="AU9" s="7">
        <v>1231.8</v>
      </c>
    </row>
    <row r="10" spans="1:47" x14ac:dyDescent="0.15">
      <c r="B10" s="70"/>
      <c r="C10" s="17" t="s">
        <v>66</v>
      </c>
      <c r="D10" s="9">
        <v>314</v>
      </c>
      <c r="E10" s="9">
        <v>1</v>
      </c>
      <c r="F10" s="9">
        <v>0</v>
      </c>
      <c r="G10" s="9">
        <v>3</v>
      </c>
      <c r="H10" s="9">
        <v>2</v>
      </c>
      <c r="I10" s="9">
        <v>2</v>
      </c>
      <c r="J10" s="9">
        <v>6</v>
      </c>
      <c r="K10" s="9">
        <v>4</v>
      </c>
      <c r="L10" s="9">
        <v>7</v>
      </c>
      <c r="M10" s="9">
        <v>2</v>
      </c>
      <c r="N10" s="9">
        <v>3</v>
      </c>
      <c r="O10" s="9">
        <v>13</v>
      </c>
      <c r="P10" s="9">
        <v>18</v>
      </c>
      <c r="Q10" s="9">
        <v>25</v>
      </c>
      <c r="R10" s="9">
        <v>18</v>
      </c>
      <c r="S10" s="9">
        <v>22</v>
      </c>
      <c r="T10" s="9">
        <v>31</v>
      </c>
      <c r="U10" s="9">
        <v>21</v>
      </c>
      <c r="V10" s="9">
        <v>32</v>
      </c>
      <c r="W10" s="9">
        <v>26</v>
      </c>
      <c r="X10" s="9">
        <v>11</v>
      </c>
      <c r="Y10" s="9">
        <v>19</v>
      </c>
      <c r="Z10" s="9">
        <v>9</v>
      </c>
      <c r="AA10" s="119">
        <v>5</v>
      </c>
      <c r="AB10" s="119">
        <v>9</v>
      </c>
      <c r="AC10" s="119">
        <v>4</v>
      </c>
      <c r="AD10" s="9">
        <v>8</v>
      </c>
      <c r="AE10" s="9">
        <v>0</v>
      </c>
      <c r="AF10" s="9">
        <v>1</v>
      </c>
      <c r="AG10" s="9">
        <v>1</v>
      </c>
      <c r="AH10" s="9">
        <v>3</v>
      </c>
      <c r="AI10" s="9">
        <v>2</v>
      </c>
      <c r="AJ10" s="9">
        <v>0</v>
      </c>
      <c r="AK10" s="9">
        <v>1</v>
      </c>
      <c r="AL10" s="9">
        <v>1</v>
      </c>
      <c r="AM10" s="9">
        <v>0</v>
      </c>
      <c r="AN10" s="9">
        <v>1</v>
      </c>
      <c r="AO10" s="119">
        <v>2</v>
      </c>
      <c r="AP10" s="119">
        <v>0</v>
      </c>
      <c r="AQ10" s="119">
        <v>0</v>
      </c>
      <c r="AR10" s="120">
        <v>1</v>
      </c>
      <c r="AS10" s="7">
        <v>3195</v>
      </c>
      <c r="AT10" s="7">
        <v>3242.6</v>
      </c>
      <c r="AU10" s="7">
        <v>1167.4000000000001</v>
      </c>
    </row>
    <row r="11" spans="1:47" x14ac:dyDescent="0.15">
      <c r="B11" s="330" t="s">
        <v>5</v>
      </c>
      <c r="C11" s="329"/>
      <c r="D11" s="6">
        <v>1364</v>
      </c>
      <c r="E11" s="6">
        <v>0</v>
      </c>
      <c r="F11" s="6">
        <v>2</v>
      </c>
      <c r="G11" s="6">
        <v>4</v>
      </c>
      <c r="H11" s="6">
        <v>11</v>
      </c>
      <c r="I11" s="6">
        <v>14</v>
      </c>
      <c r="J11" s="6">
        <v>25</v>
      </c>
      <c r="K11" s="6">
        <v>28</v>
      </c>
      <c r="L11" s="6">
        <v>40</v>
      </c>
      <c r="M11" s="6">
        <v>41</v>
      </c>
      <c r="N11" s="6">
        <v>69</v>
      </c>
      <c r="O11" s="6">
        <v>135</v>
      </c>
      <c r="P11" s="6">
        <v>129</v>
      </c>
      <c r="Q11" s="6">
        <v>130</v>
      </c>
      <c r="R11" s="6">
        <v>135</v>
      </c>
      <c r="S11" s="6">
        <v>116</v>
      </c>
      <c r="T11" s="6">
        <v>121</v>
      </c>
      <c r="U11" s="6">
        <v>91</v>
      </c>
      <c r="V11" s="6">
        <v>78</v>
      </c>
      <c r="W11" s="6">
        <v>39</v>
      </c>
      <c r="X11" s="6">
        <v>37</v>
      </c>
      <c r="Y11" s="6">
        <v>26</v>
      </c>
      <c r="Z11" s="6">
        <v>18</v>
      </c>
      <c r="AA11" s="121">
        <v>11</v>
      </c>
      <c r="AB11" s="121">
        <v>12</v>
      </c>
      <c r="AC11" s="121">
        <v>9</v>
      </c>
      <c r="AD11" s="6">
        <v>10</v>
      </c>
      <c r="AE11" s="6">
        <v>6</v>
      </c>
      <c r="AF11" s="6">
        <v>3</v>
      </c>
      <c r="AG11" s="6">
        <v>5</v>
      </c>
      <c r="AH11" s="6">
        <v>2</v>
      </c>
      <c r="AI11" s="6">
        <v>3</v>
      </c>
      <c r="AJ11" s="6">
        <v>2</v>
      </c>
      <c r="AK11" s="6">
        <v>2</v>
      </c>
      <c r="AL11" s="6">
        <v>0</v>
      </c>
      <c r="AM11" s="6">
        <v>2</v>
      </c>
      <c r="AN11" s="6">
        <v>1</v>
      </c>
      <c r="AO11" s="121">
        <v>1</v>
      </c>
      <c r="AP11" s="121">
        <v>0</v>
      </c>
      <c r="AQ11" s="121">
        <v>0</v>
      </c>
      <c r="AR11" s="122">
        <v>6</v>
      </c>
      <c r="AS11" s="8">
        <v>2686</v>
      </c>
      <c r="AT11" s="8">
        <v>2762.9</v>
      </c>
      <c r="AU11" s="8">
        <v>1013.1</v>
      </c>
    </row>
    <row r="12" spans="1:47" ht="12" customHeight="1" x14ac:dyDescent="0.15">
      <c r="B12" s="331" t="s">
        <v>75</v>
      </c>
      <c r="C12" s="287"/>
      <c r="D12" s="5">
        <v>61</v>
      </c>
      <c r="E12" s="5">
        <v>0</v>
      </c>
      <c r="F12" s="5">
        <v>0</v>
      </c>
      <c r="G12" s="5">
        <v>0</v>
      </c>
      <c r="H12" s="5">
        <v>1</v>
      </c>
      <c r="I12" s="5">
        <v>2</v>
      </c>
      <c r="J12" s="5">
        <v>0</v>
      </c>
      <c r="K12" s="5">
        <v>0</v>
      </c>
      <c r="L12" s="5">
        <v>5</v>
      </c>
      <c r="M12" s="5">
        <v>1</v>
      </c>
      <c r="N12" s="5">
        <v>2</v>
      </c>
      <c r="O12" s="5">
        <v>4</v>
      </c>
      <c r="P12" s="5">
        <v>2</v>
      </c>
      <c r="Q12" s="5">
        <v>7</v>
      </c>
      <c r="R12" s="5">
        <v>7</v>
      </c>
      <c r="S12" s="5">
        <v>6</v>
      </c>
      <c r="T12" s="5">
        <v>4</v>
      </c>
      <c r="U12" s="5">
        <v>3</v>
      </c>
      <c r="V12" s="5">
        <v>6</v>
      </c>
      <c r="W12" s="5">
        <v>5</v>
      </c>
      <c r="X12" s="5">
        <v>2</v>
      </c>
      <c r="Y12" s="5">
        <v>1</v>
      </c>
      <c r="Z12" s="5">
        <v>1</v>
      </c>
      <c r="AA12" s="119">
        <v>0</v>
      </c>
      <c r="AB12" s="119">
        <v>2</v>
      </c>
      <c r="AC12" s="119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119">
        <v>0</v>
      </c>
      <c r="AP12" s="119">
        <v>0</v>
      </c>
      <c r="AQ12" s="119">
        <v>0</v>
      </c>
      <c r="AR12" s="120">
        <v>0</v>
      </c>
      <c r="AS12" s="7">
        <v>2758</v>
      </c>
      <c r="AT12" s="7">
        <v>2776</v>
      </c>
      <c r="AU12" s="7">
        <v>891.1</v>
      </c>
    </row>
    <row r="13" spans="1:47" ht="12" customHeight="1" x14ac:dyDescent="0.15">
      <c r="B13" s="331" t="s">
        <v>76</v>
      </c>
      <c r="C13" s="287"/>
      <c r="D13" s="5">
        <v>124</v>
      </c>
      <c r="E13" s="5">
        <v>0</v>
      </c>
      <c r="F13" s="5">
        <v>1</v>
      </c>
      <c r="G13" s="5">
        <v>1</v>
      </c>
      <c r="H13" s="5">
        <v>1</v>
      </c>
      <c r="I13" s="5">
        <v>1</v>
      </c>
      <c r="J13" s="5">
        <v>5</v>
      </c>
      <c r="K13" s="5">
        <v>0</v>
      </c>
      <c r="L13" s="5">
        <v>3</v>
      </c>
      <c r="M13" s="5">
        <v>1</v>
      </c>
      <c r="N13" s="5">
        <v>2</v>
      </c>
      <c r="O13" s="5">
        <v>12</v>
      </c>
      <c r="P13" s="5">
        <v>4</v>
      </c>
      <c r="Q13" s="5">
        <v>9</v>
      </c>
      <c r="R13" s="5">
        <v>12</v>
      </c>
      <c r="S13" s="5">
        <v>9</v>
      </c>
      <c r="T13" s="5">
        <v>16</v>
      </c>
      <c r="U13" s="5">
        <v>16</v>
      </c>
      <c r="V13" s="5">
        <v>10</v>
      </c>
      <c r="W13" s="5">
        <v>4</v>
      </c>
      <c r="X13" s="5">
        <v>6</v>
      </c>
      <c r="Y13" s="5">
        <v>3</v>
      </c>
      <c r="Z13" s="5">
        <v>3</v>
      </c>
      <c r="AA13" s="119">
        <v>0</v>
      </c>
      <c r="AB13" s="119">
        <v>1</v>
      </c>
      <c r="AC13" s="119">
        <v>0</v>
      </c>
      <c r="AD13" s="5">
        <v>1</v>
      </c>
      <c r="AE13" s="5">
        <v>2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1</v>
      </c>
      <c r="AN13" s="5">
        <v>0</v>
      </c>
      <c r="AO13" s="119">
        <v>0</v>
      </c>
      <c r="AP13" s="119">
        <v>0</v>
      </c>
      <c r="AQ13" s="119">
        <v>0</v>
      </c>
      <c r="AR13" s="120">
        <v>0</v>
      </c>
      <c r="AS13" s="7">
        <v>3000</v>
      </c>
      <c r="AT13" s="7">
        <v>2902.4</v>
      </c>
      <c r="AU13" s="7">
        <v>981.6</v>
      </c>
    </row>
    <row r="14" spans="1:47" ht="12" customHeight="1" x14ac:dyDescent="0.15">
      <c r="B14" s="331" t="s">
        <v>77</v>
      </c>
      <c r="C14" s="287"/>
      <c r="D14" s="5">
        <v>68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1</v>
      </c>
      <c r="L14" s="5">
        <v>0</v>
      </c>
      <c r="M14" s="5">
        <v>0</v>
      </c>
      <c r="N14" s="5">
        <v>3</v>
      </c>
      <c r="O14" s="5">
        <v>5</v>
      </c>
      <c r="P14" s="5">
        <v>5</v>
      </c>
      <c r="Q14" s="5">
        <v>4</v>
      </c>
      <c r="R14" s="5">
        <v>11</v>
      </c>
      <c r="S14" s="5">
        <v>6</v>
      </c>
      <c r="T14" s="5">
        <v>14</v>
      </c>
      <c r="U14" s="5">
        <v>7</v>
      </c>
      <c r="V14" s="5">
        <v>5</v>
      </c>
      <c r="W14" s="5">
        <v>3</v>
      </c>
      <c r="X14" s="5">
        <v>0</v>
      </c>
      <c r="Y14" s="5">
        <v>1</v>
      </c>
      <c r="Z14" s="5">
        <v>0</v>
      </c>
      <c r="AA14" s="119">
        <v>0</v>
      </c>
      <c r="AB14" s="119">
        <v>0</v>
      </c>
      <c r="AC14" s="119">
        <v>0</v>
      </c>
      <c r="AD14" s="5">
        <v>0</v>
      </c>
      <c r="AE14" s="5">
        <v>1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119">
        <v>0</v>
      </c>
      <c r="AP14" s="119">
        <v>0</v>
      </c>
      <c r="AQ14" s="119">
        <v>0</v>
      </c>
      <c r="AR14" s="120">
        <v>0</v>
      </c>
      <c r="AS14" s="7">
        <v>2881</v>
      </c>
      <c r="AT14" s="7">
        <v>2811</v>
      </c>
      <c r="AU14" s="7">
        <v>692.9</v>
      </c>
    </row>
    <row r="15" spans="1:47" ht="12" customHeight="1" x14ac:dyDescent="0.15">
      <c r="B15" s="331" t="s">
        <v>78</v>
      </c>
      <c r="C15" s="287"/>
      <c r="D15" s="5">
        <v>4276</v>
      </c>
      <c r="E15" s="5">
        <v>2</v>
      </c>
      <c r="F15" s="5">
        <v>5</v>
      </c>
      <c r="G15" s="5">
        <v>10</v>
      </c>
      <c r="H15" s="5">
        <v>12</v>
      </c>
      <c r="I15" s="5">
        <v>14</v>
      </c>
      <c r="J15" s="5">
        <v>41</v>
      </c>
      <c r="K15" s="5">
        <v>31</v>
      </c>
      <c r="L15" s="5">
        <v>53</v>
      </c>
      <c r="M15" s="5">
        <v>46</v>
      </c>
      <c r="N15" s="5">
        <v>36</v>
      </c>
      <c r="O15" s="5">
        <v>100</v>
      </c>
      <c r="P15" s="5">
        <v>107</v>
      </c>
      <c r="Q15" s="5">
        <v>168</v>
      </c>
      <c r="R15" s="5">
        <v>195</v>
      </c>
      <c r="S15" s="5">
        <v>209</v>
      </c>
      <c r="T15" s="5">
        <v>304</v>
      </c>
      <c r="U15" s="5">
        <v>271</v>
      </c>
      <c r="V15" s="5">
        <v>337</v>
      </c>
      <c r="W15" s="5">
        <v>220</v>
      </c>
      <c r="X15" s="5">
        <v>234</v>
      </c>
      <c r="Y15" s="5">
        <v>254</v>
      </c>
      <c r="Z15" s="5">
        <v>238</v>
      </c>
      <c r="AA15" s="119">
        <v>244</v>
      </c>
      <c r="AB15" s="119">
        <v>172</v>
      </c>
      <c r="AC15" s="119">
        <v>122</v>
      </c>
      <c r="AD15" s="5">
        <v>143</v>
      </c>
      <c r="AE15" s="5">
        <v>104</v>
      </c>
      <c r="AF15" s="5">
        <v>90</v>
      </c>
      <c r="AG15" s="5">
        <v>63</v>
      </c>
      <c r="AH15" s="5">
        <v>70</v>
      </c>
      <c r="AI15" s="5">
        <v>81</v>
      </c>
      <c r="AJ15" s="5">
        <v>64</v>
      </c>
      <c r="AK15" s="5">
        <v>29</v>
      </c>
      <c r="AL15" s="5">
        <v>43</v>
      </c>
      <c r="AM15" s="5">
        <v>25</v>
      </c>
      <c r="AN15" s="5">
        <v>43</v>
      </c>
      <c r="AO15" s="119">
        <v>25</v>
      </c>
      <c r="AP15" s="119">
        <v>13</v>
      </c>
      <c r="AQ15" s="119">
        <v>11</v>
      </c>
      <c r="AR15" s="120">
        <v>47</v>
      </c>
      <c r="AS15" s="7">
        <v>3780</v>
      </c>
      <c r="AT15" s="7">
        <v>3919.6</v>
      </c>
      <c r="AU15" s="7">
        <v>1394.2</v>
      </c>
    </row>
    <row r="16" spans="1:47" ht="12" customHeight="1" x14ac:dyDescent="0.15">
      <c r="B16" s="331" t="s">
        <v>79</v>
      </c>
      <c r="C16" s="287"/>
      <c r="D16" s="5">
        <v>272</v>
      </c>
      <c r="E16" s="5">
        <v>0</v>
      </c>
      <c r="F16" s="5">
        <v>0</v>
      </c>
      <c r="G16" s="5">
        <v>2</v>
      </c>
      <c r="H16" s="5">
        <v>2</v>
      </c>
      <c r="I16" s="5">
        <v>2</v>
      </c>
      <c r="J16" s="5">
        <v>4</v>
      </c>
      <c r="K16" s="5">
        <v>3</v>
      </c>
      <c r="L16" s="5">
        <v>7</v>
      </c>
      <c r="M16" s="5">
        <v>2</v>
      </c>
      <c r="N16" s="5">
        <v>3</v>
      </c>
      <c r="O16" s="5">
        <v>12</v>
      </c>
      <c r="P16" s="5">
        <v>13</v>
      </c>
      <c r="Q16" s="5">
        <v>10</v>
      </c>
      <c r="R16" s="5">
        <v>14</v>
      </c>
      <c r="S16" s="5">
        <v>20</v>
      </c>
      <c r="T16" s="5">
        <v>30</v>
      </c>
      <c r="U16" s="5">
        <v>19</v>
      </c>
      <c r="V16" s="5">
        <v>31</v>
      </c>
      <c r="W16" s="5">
        <v>24</v>
      </c>
      <c r="X16" s="5">
        <v>11</v>
      </c>
      <c r="Y16" s="5">
        <v>18</v>
      </c>
      <c r="Z16" s="5">
        <v>9</v>
      </c>
      <c r="AA16" s="119">
        <v>5</v>
      </c>
      <c r="AB16" s="119">
        <v>7</v>
      </c>
      <c r="AC16" s="119">
        <v>4</v>
      </c>
      <c r="AD16" s="5">
        <v>7</v>
      </c>
      <c r="AE16" s="5">
        <v>0</v>
      </c>
      <c r="AF16" s="5">
        <v>1</v>
      </c>
      <c r="AG16" s="5">
        <v>1</v>
      </c>
      <c r="AH16" s="5">
        <v>3</v>
      </c>
      <c r="AI16" s="5">
        <v>2</v>
      </c>
      <c r="AJ16" s="5">
        <v>0</v>
      </c>
      <c r="AK16" s="5">
        <v>1</v>
      </c>
      <c r="AL16" s="5">
        <v>1</v>
      </c>
      <c r="AM16" s="5">
        <v>0</v>
      </c>
      <c r="AN16" s="5">
        <v>1</v>
      </c>
      <c r="AO16" s="119">
        <v>2</v>
      </c>
      <c r="AP16" s="119">
        <v>0</v>
      </c>
      <c r="AQ16" s="119">
        <v>0</v>
      </c>
      <c r="AR16" s="120">
        <v>1</v>
      </c>
      <c r="AS16" s="7">
        <v>3312</v>
      </c>
      <c r="AT16" s="7">
        <v>3333.3</v>
      </c>
      <c r="AU16" s="7">
        <v>1170.5</v>
      </c>
    </row>
    <row r="17" spans="2:47" ht="12" customHeight="1" x14ac:dyDescent="0.15">
      <c r="B17" s="331" t="s">
        <v>80</v>
      </c>
      <c r="C17" s="287"/>
      <c r="D17" s="5">
        <v>41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4</v>
      </c>
      <c r="M17" s="5">
        <v>1</v>
      </c>
      <c r="N17" s="5">
        <v>2</v>
      </c>
      <c r="O17" s="5">
        <v>1</v>
      </c>
      <c r="P17" s="5">
        <v>0</v>
      </c>
      <c r="Q17" s="5">
        <v>1</v>
      </c>
      <c r="R17" s="5">
        <v>3</v>
      </c>
      <c r="S17" s="5">
        <v>4</v>
      </c>
      <c r="T17" s="5">
        <v>9</v>
      </c>
      <c r="U17" s="5">
        <v>3</v>
      </c>
      <c r="V17" s="5">
        <v>7</v>
      </c>
      <c r="W17" s="5">
        <v>2</v>
      </c>
      <c r="X17" s="5">
        <v>1</v>
      </c>
      <c r="Y17" s="5">
        <v>0</v>
      </c>
      <c r="Z17" s="5">
        <v>0</v>
      </c>
      <c r="AA17" s="119">
        <v>0</v>
      </c>
      <c r="AB17" s="119">
        <v>1</v>
      </c>
      <c r="AC17" s="119">
        <v>0</v>
      </c>
      <c r="AD17" s="5">
        <v>0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119">
        <v>0</v>
      </c>
      <c r="AP17" s="119">
        <v>0</v>
      </c>
      <c r="AQ17" s="119">
        <v>0</v>
      </c>
      <c r="AR17" s="120">
        <v>0</v>
      </c>
      <c r="AS17" s="7">
        <v>3091</v>
      </c>
      <c r="AT17" s="7">
        <v>2932.1</v>
      </c>
      <c r="AU17" s="7">
        <v>860.9</v>
      </c>
    </row>
    <row r="18" spans="2:47" ht="12" customHeight="1" x14ac:dyDescent="0.15">
      <c r="B18" s="331" t="s">
        <v>81</v>
      </c>
      <c r="C18" s="287"/>
      <c r="D18" s="5">
        <v>1979</v>
      </c>
      <c r="E18" s="5">
        <v>1</v>
      </c>
      <c r="F18" s="5">
        <v>1</v>
      </c>
      <c r="G18" s="5">
        <v>7</v>
      </c>
      <c r="H18" s="5">
        <v>7</v>
      </c>
      <c r="I18" s="5">
        <v>8</v>
      </c>
      <c r="J18" s="5">
        <v>26</v>
      </c>
      <c r="K18" s="5">
        <v>19</v>
      </c>
      <c r="L18" s="5">
        <v>48</v>
      </c>
      <c r="M18" s="5">
        <v>22</v>
      </c>
      <c r="N18" s="5">
        <v>25</v>
      </c>
      <c r="O18" s="5">
        <v>88</v>
      </c>
      <c r="P18" s="5">
        <v>93</v>
      </c>
      <c r="Q18" s="5">
        <v>175</v>
      </c>
      <c r="R18" s="5">
        <v>186</v>
      </c>
      <c r="S18" s="5">
        <v>192</v>
      </c>
      <c r="T18" s="5">
        <v>198</v>
      </c>
      <c r="U18" s="5">
        <v>149</v>
      </c>
      <c r="V18" s="5">
        <v>138</v>
      </c>
      <c r="W18" s="5">
        <v>94</v>
      </c>
      <c r="X18" s="5">
        <v>92</v>
      </c>
      <c r="Y18" s="5">
        <v>77</v>
      </c>
      <c r="Z18" s="5">
        <v>55</v>
      </c>
      <c r="AA18" s="119">
        <v>47</v>
      </c>
      <c r="AB18" s="119">
        <v>33</v>
      </c>
      <c r="AC18" s="119">
        <v>33</v>
      </c>
      <c r="AD18" s="5">
        <v>23</v>
      </c>
      <c r="AE18" s="5">
        <v>18</v>
      </c>
      <c r="AF18" s="5">
        <v>19</v>
      </c>
      <c r="AG18" s="5">
        <v>14</v>
      </c>
      <c r="AH18" s="5">
        <v>16</v>
      </c>
      <c r="AI18" s="5">
        <v>10</v>
      </c>
      <c r="AJ18" s="5">
        <v>5</v>
      </c>
      <c r="AK18" s="5">
        <v>5</v>
      </c>
      <c r="AL18" s="5">
        <v>4</v>
      </c>
      <c r="AM18" s="5">
        <v>6</v>
      </c>
      <c r="AN18" s="5">
        <v>10</v>
      </c>
      <c r="AO18" s="119">
        <v>8</v>
      </c>
      <c r="AP18" s="119">
        <v>4</v>
      </c>
      <c r="AQ18" s="119">
        <v>6</v>
      </c>
      <c r="AR18" s="120">
        <v>17</v>
      </c>
      <c r="AS18" s="7">
        <v>3071</v>
      </c>
      <c r="AT18" s="7">
        <v>3282.6</v>
      </c>
      <c r="AU18" s="7">
        <v>1231.8</v>
      </c>
    </row>
    <row r="19" spans="2:47" ht="12" customHeight="1" x14ac:dyDescent="0.15">
      <c r="B19" s="331" t="s">
        <v>202</v>
      </c>
      <c r="C19" s="287"/>
      <c r="D19" s="5">
        <v>202</v>
      </c>
      <c r="E19" s="5">
        <v>0</v>
      </c>
      <c r="F19" s="5">
        <v>0</v>
      </c>
      <c r="G19" s="5">
        <v>0</v>
      </c>
      <c r="H19" s="5">
        <v>2</v>
      </c>
      <c r="I19" s="5">
        <v>2</v>
      </c>
      <c r="J19" s="5">
        <v>4</v>
      </c>
      <c r="K19" s="5">
        <v>3</v>
      </c>
      <c r="L19" s="5">
        <v>10</v>
      </c>
      <c r="M19" s="5">
        <v>11</v>
      </c>
      <c r="N19" s="5">
        <v>6</v>
      </c>
      <c r="O19" s="5">
        <v>13</v>
      </c>
      <c r="P19" s="5">
        <v>34</v>
      </c>
      <c r="Q19" s="5">
        <v>17</v>
      </c>
      <c r="R19" s="5">
        <v>16</v>
      </c>
      <c r="S19" s="5">
        <v>16</v>
      </c>
      <c r="T19" s="5">
        <v>17</v>
      </c>
      <c r="U19" s="5">
        <v>12</v>
      </c>
      <c r="V19" s="5">
        <v>11</v>
      </c>
      <c r="W19" s="5">
        <v>7</v>
      </c>
      <c r="X19" s="5">
        <v>5</v>
      </c>
      <c r="Y19" s="5">
        <v>5</v>
      </c>
      <c r="Z19" s="5">
        <v>2</v>
      </c>
      <c r="AA19" s="119">
        <v>1</v>
      </c>
      <c r="AB19" s="119">
        <v>3</v>
      </c>
      <c r="AC19" s="119">
        <v>2</v>
      </c>
      <c r="AD19" s="5">
        <v>1</v>
      </c>
      <c r="AE19" s="5">
        <v>0</v>
      </c>
      <c r="AF19" s="5">
        <v>1</v>
      </c>
      <c r="AG19" s="5">
        <v>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119">
        <v>0</v>
      </c>
      <c r="AP19" s="119">
        <v>0</v>
      </c>
      <c r="AQ19" s="119">
        <v>0</v>
      </c>
      <c r="AR19" s="120">
        <v>0</v>
      </c>
      <c r="AS19" s="7">
        <v>2585</v>
      </c>
      <c r="AT19" s="7">
        <v>2680.3</v>
      </c>
      <c r="AU19" s="7">
        <v>904.6</v>
      </c>
    </row>
    <row r="20" spans="2:47" ht="12" customHeight="1" x14ac:dyDescent="0.15">
      <c r="B20" s="331" t="s">
        <v>203</v>
      </c>
      <c r="C20" s="287"/>
      <c r="D20" s="5">
        <v>93</v>
      </c>
      <c r="E20" s="5">
        <v>0</v>
      </c>
      <c r="F20" s="5">
        <v>0</v>
      </c>
      <c r="G20" s="5">
        <v>0</v>
      </c>
      <c r="H20" s="5">
        <v>1</v>
      </c>
      <c r="I20" s="5">
        <v>1</v>
      </c>
      <c r="J20" s="5">
        <v>1</v>
      </c>
      <c r="K20" s="5">
        <v>2</v>
      </c>
      <c r="L20" s="5">
        <v>4</v>
      </c>
      <c r="M20" s="5">
        <v>3</v>
      </c>
      <c r="N20" s="5">
        <v>10</v>
      </c>
      <c r="O20" s="5">
        <v>15</v>
      </c>
      <c r="P20" s="5">
        <v>10</v>
      </c>
      <c r="Q20" s="5">
        <v>8</v>
      </c>
      <c r="R20" s="5">
        <v>12</v>
      </c>
      <c r="S20" s="5">
        <v>8</v>
      </c>
      <c r="T20" s="5">
        <v>5</v>
      </c>
      <c r="U20" s="5">
        <v>2</v>
      </c>
      <c r="V20" s="5">
        <v>3</v>
      </c>
      <c r="W20" s="5">
        <v>1</v>
      </c>
      <c r="X20" s="5">
        <v>2</v>
      </c>
      <c r="Y20" s="5">
        <v>2</v>
      </c>
      <c r="Z20" s="5">
        <v>0</v>
      </c>
      <c r="AA20" s="119">
        <v>2</v>
      </c>
      <c r="AB20" s="119">
        <v>0</v>
      </c>
      <c r="AC20" s="119">
        <v>1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119">
        <v>0</v>
      </c>
      <c r="AP20" s="119">
        <v>0</v>
      </c>
      <c r="AQ20" s="119">
        <v>0</v>
      </c>
      <c r="AR20" s="120">
        <v>0</v>
      </c>
      <c r="AS20" s="7">
        <v>2393</v>
      </c>
      <c r="AT20" s="7">
        <v>2480.1999999999998</v>
      </c>
      <c r="AU20" s="7">
        <v>777.7</v>
      </c>
    </row>
    <row r="21" spans="2:47" ht="12" customHeight="1" x14ac:dyDescent="0.15">
      <c r="B21" s="331" t="s">
        <v>88</v>
      </c>
      <c r="C21" s="287"/>
      <c r="D21" s="5">
        <v>524</v>
      </c>
      <c r="E21" s="5">
        <v>0</v>
      </c>
      <c r="F21" s="5">
        <v>1</v>
      </c>
      <c r="G21" s="5">
        <v>2</v>
      </c>
      <c r="H21" s="5">
        <v>3</v>
      </c>
      <c r="I21" s="5">
        <v>6</v>
      </c>
      <c r="J21" s="5">
        <v>10</v>
      </c>
      <c r="K21" s="5">
        <v>14</v>
      </c>
      <c r="L21" s="5">
        <v>10</v>
      </c>
      <c r="M21" s="5">
        <v>22</v>
      </c>
      <c r="N21" s="5">
        <v>31</v>
      </c>
      <c r="O21" s="5">
        <v>61</v>
      </c>
      <c r="P21" s="5">
        <v>54</v>
      </c>
      <c r="Q21" s="5">
        <v>53</v>
      </c>
      <c r="R21" s="5">
        <v>46</v>
      </c>
      <c r="S21" s="5">
        <v>40</v>
      </c>
      <c r="T21" s="5">
        <v>39</v>
      </c>
      <c r="U21" s="5">
        <v>22</v>
      </c>
      <c r="V21" s="5">
        <v>20</v>
      </c>
      <c r="W21" s="5">
        <v>9</v>
      </c>
      <c r="X21" s="5">
        <v>14</v>
      </c>
      <c r="Y21" s="5">
        <v>12</v>
      </c>
      <c r="Z21" s="5">
        <v>9</v>
      </c>
      <c r="AA21" s="119">
        <v>8</v>
      </c>
      <c r="AB21" s="119">
        <v>4</v>
      </c>
      <c r="AC21" s="119">
        <v>6</v>
      </c>
      <c r="AD21" s="5">
        <v>7</v>
      </c>
      <c r="AE21" s="5">
        <v>1</v>
      </c>
      <c r="AF21" s="5">
        <v>1</v>
      </c>
      <c r="AG21" s="5">
        <v>4</v>
      </c>
      <c r="AH21" s="5">
        <v>1</v>
      </c>
      <c r="AI21" s="5">
        <v>3</v>
      </c>
      <c r="AJ21" s="5">
        <v>2</v>
      </c>
      <c r="AK21" s="5">
        <v>1</v>
      </c>
      <c r="AL21" s="5">
        <v>0</v>
      </c>
      <c r="AM21" s="5">
        <v>1</v>
      </c>
      <c r="AN21" s="5">
        <v>0</v>
      </c>
      <c r="AO21" s="119">
        <v>1</v>
      </c>
      <c r="AP21" s="119">
        <v>0</v>
      </c>
      <c r="AQ21" s="119">
        <v>0</v>
      </c>
      <c r="AR21" s="120">
        <v>6</v>
      </c>
      <c r="AS21" s="7">
        <v>2577</v>
      </c>
      <c r="AT21" s="7">
        <v>2796.1</v>
      </c>
      <c r="AU21" s="7">
        <v>1188.2</v>
      </c>
    </row>
    <row r="22" spans="2:47" ht="12" customHeight="1" x14ac:dyDescent="0.15">
      <c r="B22" s="330" t="s">
        <v>204</v>
      </c>
      <c r="C22" s="329"/>
      <c r="D22" s="6">
        <v>209</v>
      </c>
      <c r="E22" s="6">
        <v>0</v>
      </c>
      <c r="F22" s="6">
        <v>0</v>
      </c>
      <c r="G22" s="6">
        <v>1</v>
      </c>
      <c r="H22" s="6">
        <v>2</v>
      </c>
      <c r="I22" s="6">
        <v>0</v>
      </c>
      <c r="J22" s="6">
        <v>3</v>
      </c>
      <c r="K22" s="6">
        <v>4</v>
      </c>
      <c r="L22" s="6">
        <v>4</v>
      </c>
      <c r="M22" s="6">
        <v>2</v>
      </c>
      <c r="N22" s="6">
        <v>9</v>
      </c>
      <c r="O22" s="6">
        <v>23</v>
      </c>
      <c r="P22" s="6">
        <v>19</v>
      </c>
      <c r="Q22" s="6">
        <v>28</v>
      </c>
      <c r="R22" s="6">
        <v>23</v>
      </c>
      <c r="S22" s="6">
        <v>27</v>
      </c>
      <c r="T22" s="6">
        <v>12</v>
      </c>
      <c r="U22" s="6">
        <v>16</v>
      </c>
      <c r="V22" s="6">
        <v>12</v>
      </c>
      <c r="W22" s="6">
        <v>6</v>
      </c>
      <c r="X22" s="6">
        <v>6</v>
      </c>
      <c r="Y22" s="6">
        <v>2</v>
      </c>
      <c r="Z22" s="6">
        <v>3</v>
      </c>
      <c r="AA22" s="121">
        <v>0</v>
      </c>
      <c r="AB22" s="121">
        <v>1</v>
      </c>
      <c r="AC22" s="121">
        <v>0</v>
      </c>
      <c r="AD22" s="6">
        <v>1</v>
      </c>
      <c r="AE22" s="6">
        <v>1</v>
      </c>
      <c r="AF22" s="6">
        <v>1</v>
      </c>
      <c r="AG22" s="6">
        <v>0</v>
      </c>
      <c r="AH22" s="6">
        <v>1</v>
      </c>
      <c r="AI22" s="6">
        <v>0</v>
      </c>
      <c r="AJ22" s="6">
        <v>0</v>
      </c>
      <c r="AK22" s="6">
        <v>1</v>
      </c>
      <c r="AL22" s="6">
        <v>0</v>
      </c>
      <c r="AM22" s="6">
        <v>0</v>
      </c>
      <c r="AN22" s="6">
        <v>1</v>
      </c>
      <c r="AO22" s="121">
        <v>0</v>
      </c>
      <c r="AP22" s="121">
        <v>0</v>
      </c>
      <c r="AQ22" s="121">
        <v>0</v>
      </c>
      <c r="AR22" s="122">
        <v>0</v>
      </c>
      <c r="AS22" s="8">
        <v>2698</v>
      </c>
      <c r="AT22" s="8">
        <v>2759.9</v>
      </c>
      <c r="AU22" s="8">
        <v>892.8</v>
      </c>
    </row>
    <row r="23" spans="2:47" x14ac:dyDescent="0.15">
      <c r="B23" s="331" t="s">
        <v>6</v>
      </c>
      <c r="C23" s="287"/>
      <c r="D23" s="5">
        <v>61</v>
      </c>
      <c r="E23" s="5">
        <v>0</v>
      </c>
      <c r="F23" s="5">
        <v>0</v>
      </c>
      <c r="G23" s="5">
        <v>0</v>
      </c>
      <c r="H23" s="5">
        <v>1</v>
      </c>
      <c r="I23" s="5">
        <v>2</v>
      </c>
      <c r="J23" s="5">
        <v>0</v>
      </c>
      <c r="K23" s="5">
        <v>0</v>
      </c>
      <c r="L23" s="5">
        <v>5</v>
      </c>
      <c r="M23" s="5">
        <v>1</v>
      </c>
      <c r="N23" s="5">
        <v>2</v>
      </c>
      <c r="O23" s="5">
        <v>4</v>
      </c>
      <c r="P23" s="5">
        <v>2</v>
      </c>
      <c r="Q23" s="5">
        <v>7</v>
      </c>
      <c r="R23" s="5">
        <v>7</v>
      </c>
      <c r="S23" s="5">
        <v>6</v>
      </c>
      <c r="T23" s="5">
        <v>4</v>
      </c>
      <c r="U23" s="5">
        <v>3</v>
      </c>
      <c r="V23" s="5">
        <v>6</v>
      </c>
      <c r="W23" s="5">
        <v>5</v>
      </c>
      <c r="X23" s="5">
        <v>2</v>
      </c>
      <c r="Y23" s="5">
        <v>1</v>
      </c>
      <c r="Z23" s="5">
        <v>1</v>
      </c>
      <c r="AA23" s="119">
        <v>0</v>
      </c>
      <c r="AB23" s="119">
        <v>2</v>
      </c>
      <c r="AC23" s="119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119">
        <v>0</v>
      </c>
      <c r="AP23" s="119">
        <v>0</v>
      </c>
      <c r="AQ23" s="119">
        <v>0</v>
      </c>
      <c r="AR23" s="120">
        <v>0</v>
      </c>
      <c r="AS23" s="7">
        <v>2758</v>
      </c>
      <c r="AT23" s="7">
        <v>2776</v>
      </c>
      <c r="AU23" s="7">
        <v>891.1</v>
      </c>
    </row>
    <row r="24" spans="2:47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208" t="s">
        <v>393</v>
      </c>
      <c r="V24" s="208" t="s">
        <v>393</v>
      </c>
      <c r="W24" s="208" t="s">
        <v>393</v>
      </c>
      <c r="X24" s="208" t="s">
        <v>393</v>
      </c>
      <c r="Y24" s="208" t="s">
        <v>393</v>
      </c>
      <c r="Z24" s="208" t="s">
        <v>393</v>
      </c>
      <c r="AA24" s="208" t="s">
        <v>393</v>
      </c>
      <c r="AB24" s="208" t="s">
        <v>393</v>
      </c>
      <c r="AC24" s="208" t="s">
        <v>393</v>
      </c>
      <c r="AD24" s="208" t="s">
        <v>393</v>
      </c>
      <c r="AE24" s="208" t="s">
        <v>393</v>
      </c>
      <c r="AF24" s="208" t="s">
        <v>393</v>
      </c>
      <c r="AG24" s="208" t="s">
        <v>393</v>
      </c>
      <c r="AH24" s="208" t="s">
        <v>393</v>
      </c>
      <c r="AI24" s="208" t="s">
        <v>393</v>
      </c>
      <c r="AJ24" s="208" t="s">
        <v>393</v>
      </c>
      <c r="AK24" s="208" t="s">
        <v>393</v>
      </c>
      <c r="AL24" s="208" t="s">
        <v>393</v>
      </c>
      <c r="AM24" s="208" t="s">
        <v>393</v>
      </c>
      <c r="AN24" s="208" t="s">
        <v>393</v>
      </c>
      <c r="AO24" s="208" t="s">
        <v>393</v>
      </c>
      <c r="AP24" s="208" t="s">
        <v>393</v>
      </c>
      <c r="AQ24" s="208" t="s">
        <v>393</v>
      </c>
      <c r="AR24" s="209" t="s">
        <v>393</v>
      </c>
      <c r="AS24" s="57" t="s">
        <v>289</v>
      </c>
      <c r="AT24" s="57" t="s">
        <v>289</v>
      </c>
      <c r="AU24" s="57" t="s">
        <v>289</v>
      </c>
    </row>
    <row r="25" spans="2:47" x14ac:dyDescent="0.15">
      <c r="B25" s="331" t="s">
        <v>8</v>
      </c>
      <c r="C25" s="287"/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3</v>
      </c>
      <c r="U25" s="5">
        <v>0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119">
        <v>0</v>
      </c>
      <c r="AB25" s="119">
        <v>0</v>
      </c>
      <c r="AC25" s="119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119">
        <v>0</v>
      </c>
      <c r="AP25" s="119">
        <v>0</v>
      </c>
      <c r="AQ25" s="119">
        <v>0</v>
      </c>
      <c r="AR25" s="120">
        <v>0</v>
      </c>
      <c r="AS25" s="57">
        <v>3000</v>
      </c>
      <c r="AT25" s="57">
        <v>2820</v>
      </c>
      <c r="AU25" s="57">
        <v>551.20000000000005</v>
      </c>
    </row>
    <row r="26" spans="2:47" x14ac:dyDescent="0.15">
      <c r="B26" s="331" t="s">
        <v>9</v>
      </c>
      <c r="C26" s="287"/>
      <c r="D26" s="5">
        <v>87</v>
      </c>
      <c r="E26" s="5">
        <v>0</v>
      </c>
      <c r="F26" s="5">
        <v>0</v>
      </c>
      <c r="G26" s="5">
        <v>1</v>
      </c>
      <c r="H26" s="5">
        <v>1</v>
      </c>
      <c r="I26" s="5">
        <v>0</v>
      </c>
      <c r="J26" s="5">
        <v>4</v>
      </c>
      <c r="K26" s="5">
        <v>0</v>
      </c>
      <c r="L26" s="5">
        <v>3</v>
      </c>
      <c r="M26" s="5">
        <v>1</v>
      </c>
      <c r="N26" s="5">
        <v>1</v>
      </c>
      <c r="O26" s="5">
        <v>5</v>
      </c>
      <c r="P26" s="5">
        <v>2</v>
      </c>
      <c r="Q26" s="5">
        <v>8</v>
      </c>
      <c r="R26" s="5">
        <v>8</v>
      </c>
      <c r="S26" s="5">
        <v>6</v>
      </c>
      <c r="T26" s="5">
        <v>10</v>
      </c>
      <c r="U26" s="5">
        <v>13</v>
      </c>
      <c r="V26" s="5">
        <v>6</v>
      </c>
      <c r="W26" s="5">
        <v>3</v>
      </c>
      <c r="X26" s="5">
        <v>5</v>
      </c>
      <c r="Y26" s="5">
        <v>3</v>
      </c>
      <c r="Z26" s="5">
        <v>2</v>
      </c>
      <c r="AA26" s="119">
        <v>0</v>
      </c>
      <c r="AB26" s="119">
        <v>1</v>
      </c>
      <c r="AC26" s="119">
        <v>0</v>
      </c>
      <c r="AD26" s="5">
        <v>1</v>
      </c>
      <c r="AE26" s="5">
        <v>2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1</v>
      </c>
      <c r="AN26" s="5">
        <v>0</v>
      </c>
      <c r="AO26" s="119">
        <v>0</v>
      </c>
      <c r="AP26" s="119">
        <v>0</v>
      </c>
      <c r="AQ26" s="119">
        <v>0</v>
      </c>
      <c r="AR26" s="120">
        <v>0</v>
      </c>
      <c r="AS26" s="57">
        <v>3087</v>
      </c>
      <c r="AT26" s="57">
        <v>2988.2</v>
      </c>
      <c r="AU26" s="57">
        <v>1030</v>
      </c>
    </row>
    <row r="27" spans="2:47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119">
        <v>0</v>
      </c>
      <c r="AB27" s="119">
        <v>0</v>
      </c>
      <c r="AC27" s="119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119">
        <v>0</v>
      </c>
      <c r="AP27" s="119">
        <v>0</v>
      </c>
      <c r="AQ27" s="119">
        <v>0</v>
      </c>
      <c r="AR27" s="120">
        <v>0</v>
      </c>
      <c r="AS27" s="57">
        <v>2250</v>
      </c>
      <c r="AT27" s="57">
        <v>1950</v>
      </c>
      <c r="AU27" s="57">
        <v>686.8</v>
      </c>
    </row>
    <row r="28" spans="2:47" x14ac:dyDescent="0.15">
      <c r="B28" s="331" t="s">
        <v>11</v>
      </c>
      <c r="C28" s="287"/>
      <c r="D28" s="5">
        <v>13</v>
      </c>
      <c r="E28" s="5">
        <v>0</v>
      </c>
      <c r="F28" s="5">
        <v>1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3</v>
      </c>
      <c r="P28" s="5">
        <v>0</v>
      </c>
      <c r="Q28" s="5">
        <v>1</v>
      </c>
      <c r="R28" s="5">
        <v>2</v>
      </c>
      <c r="S28" s="5">
        <v>2</v>
      </c>
      <c r="T28" s="5">
        <v>1</v>
      </c>
      <c r="U28" s="5">
        <v>1</v>
      </c>
      <c r="V28" s="5">
        <v>0</v>
      </c>
      <c r="W28" s="5">
        <v>1</v>
      </c>
      <c r="X28" s="5">
        <v>0</v>
      </c>
      <c r="Y28" s="5">
        <v>0</v>
      </c>
      <c r="Z28" s="5">
        <v>0</v>
      </c>
      <c r="AA28" s="119">
        <v>0</v>
      </c>
      <c r="AB28" s="119">
        <v>0</v>
      </c>
      <c r="AC28" s="119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119">
        <v>0</v>
      </c>
      <c r="AP28" s="119">
        <v>0</v>
      </c>
      <c r="AQ28" s="119">
        <v>0</v>
      </c>
      <c r="AR28" s="120">
        <v>0</v>
      </c>
      <c r="AS28" s="57">
        <v>2746</v>
      </c>
      <c r="AT28" s="57">
        <v>2439.1999999999998</v>
      </c>
      <c r="AU28" s="57">
        <v>901.4</v>
      </c>
    </row>
    <row r="29" spans="2:47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4</v>
      </c>
      <c r="P29" s="5">
        <v>0</v>
      </c>
      <c r="Q29" s="5">
        <v>0</v>
      </c>
      <c r="R29" s="5">
        <v>1</v>
      </c>
      <c r="S29" s="5">
        <v>1</v>
      </c>
      <c r="T29" s="5">
        <v>2</v>
      </c>
      <c r="U29" s="5">
        <v>2</v>
      </c>
      <c r="V29" s="5">
        <v>3</v>
      </c>
      <c r="W29" s="5">
        <v>0</v>
      </c>
      <c r="X29" s="5">
        <v>1</v>
      </c>
      <c r="Y29" s="5">
        <v>0</v>
      </c>
      <c r="Z29" s="5">
        <v>1</v>
      </c>
      <c r="AA29" s="119">
        <v>0</v>
      </c>
      <c r="AB29" s="119">
        <v>0</v>
      </c>
      <c r="AC29" s="119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119">
        <v>0</v>
      </c>
      <c r="AP29" s="119">
        <v>0</v>
      </c>
      <c r="AQ29" s="119">
        <v>0</v>
      </c>
      <c r="AR29" s="120">
        <v>0</v>
      </c>
      <c r="AS29" s="57">
        <v>3132</v>
      </c>
      <c r="AT29" s="57">
        <v>3029.6</v>
      </c>
      <c r="AU29" s="57">
        <v>680.6</v>
      </c>
    </row>
    <row r="30" spans="2:47" x14ac:dyDescent="0.15">
      <c r="B30" s="331" t="s">
        <v>13</v>
      </c>
      <c r="C30" s="287"/>
      <c r="D30" s="5">
        <v>31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2</v>
      </c>
      <c r="L30" s="5">
        <v>0</v>
      </c>
      <c r="M30" s="5">
        <v>0</v>
      </c>
      <c r="N30" s="5">
        <v>3</v>
      </c>
      <c r="O30" s="5">
        <v>0</v>
      </c>
      <c r="P30" s="5">
        <v>0</v>
      </c>
      <c r="Q30" s="5">
        <v>1</v>
      </c>
      <c r="R30" s="5">
        <v>2</v>
      </c>
      <c r="S30" s="5">
        <v>0</v>
      </c>
      <c r="T30" s="5">
        <v>5</v>
      </c>
      <c r="U30" s="5">
        <v>10</v>
      </c>
      <c r="V30" s="5">
        <v>4</v>
      </c>
      <c r="W30" s="5">
        <v>2</v>
      </c>
      <c r="X30" s="5">
        <v>1</v>
      </c>
      <c r="Y30" s="5">
        <v>0</v>
      </c>
      <c r="Z30" s="5">
        <v>0</v>
      </c>
      <c r="AA30" s="119">
        <v>0</v>
      </c>
      <c r="AB30" s="119">
        <v>0</v>
      </c>
      <c r="AC30" s="119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119">
        <v>0</v>
      </c>
      <c r="AP30" s="119">
        <v>0</v>
      </c>
      <c r="AQ30" s="119">
        <v>0</v>
      </c>
      <c r="AR30" s="120">
        <v>0</v>
      </c>
      <c r="AS30" s="57">
        <v>3238</v>
      </c>
      <c r="AT30" s="57">
        <v>2936.5</v>
      </c>
      <c r="AU30" s="57">
        <v>756.5</v>
      </c>
    </row>
    <row r="31" spans="2:47" x14ac:dyDescent="0.15">
      <c r="B31" s="331" t="s">
        <v>14</v>
      </c>
      <c r="C31" s="287"/>
      <c r="D31" s="5">
        <v>23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v>1</v>
      </c>
      <c r="K31" s="5">
        <v>1</v>
      </c>
      <c r="L31" s="5">
        <v>0</v>
      </c>
      <c r="M31" s="5">
        <v>0</v>
      </c>
      <c r="N31" s="5">
        <v>1</v>
      </c>
      <c r="O31" s="5">
        <v>0</v>
      </c>
      <c r="P31" s="5">
        <v>1</v>
      </c>
      <c r="Q31" s="5">
        <v>1</v>
      </c>
      <c r="R31" s="5">
        <v>5</v>
      </c>
      <c r="S31" s="5">
        <v>2</v>
      </c>
      <c r="T31" s="5">
        <v>3</v>
      </c>
      <c r="U31" s="5">
        <v>2</v>
      </c>
      <c r="V31" s="5">
        <v>2</v>
      </c>
      <c r="W31" s="5">
        <v>3</v>
      </c>
      <c r="X31" s="5">
        <v>0</v>
      </c>
      <c r="Y31" s="5">
        <v>0</v>
      </c>
      <c r="Z31" s="5">
        <v>0</v>
      </c>
      <c r="AA31" s="119">
        <v>0</v>
      </c>
      <c r="AB31" s="119">
        <v>0</v>
      </c>
      <c r="AC31" s="119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119">
        <v>0</v>
      </c>
      <c r="AP31" s="119">
        <v>0</v>
      </c>
      <c r="AQ31" s="119">
        <v>0</v>
      </c>
      <c r="AR31" s="120">
        <v>0</v>
      </c>
      <c r="AS31" s="57">
        <v>2820</v>
      </c>
      <c r="AT31" s="57">
        <v>2726.4</v>
      </c>
      <c r="AU31" s="57">
        <v>816.9</v>
      </c>
    </row>
    <row r="32" spans="2:47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119">
        <v>0</v>
      </c>
      <c r="AB32" s="119">
        <v>0</v>
      </c>
      <c r="AC32" s="119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119">
        <v>0</v>
      </c>
      <c r="AP32" s="119">
        <v>0</v>
      </c>
      <c r="AQ32" s="119">
        <v>0</v>
      </c>
      <c r="AR32" s="120">
        <v>0</v>
      </c>
      <c r="AS32" s="57">
        <v>2713</v>
      </c>
      <c r="AT32" s="57">
        <v>2713</v>
      </c>
      <c r="AU32" s="57">
        <v>337</v>
      </c>
    </row>
    <row r="33" spans="2:47" x14ac:dyDescent="0.15">
      <c r="B33" s="331" t="s">
        <v>16</v>
      </c>
      <c r="C33" s="287"/>
      <c r="D33" s="5">
        <v>484</v>
      </c>
      <c r="E33" s="5">
        <v>0</v>
      </c>
      <c r="F33" s="5">
        <v>2</v>
      </c>
      <c r="G33" s="5">
        <v>0</v>
      </c>
      <c r="H33" s="5">
        <v>2</v>
      </c>
      <c r="I33" s="5">
        <v>5</v>
      </c>
      <c r="J33" s="5">
        <v>8</v>
      </c>
      <c r="K33" s="5">
        <v>5</v>
      </c>
      <c r="L33" s="5">
        <v>10</v>
      </c>
      <c r="M33" s="5">
        <v>6</v>
      </c>
      <c r="N33" s="5">
        <v>3</v>
      </c>
      <c r="O33" s="5">
        <v>18</v>
      </c>
      <c r="P33" s="5">
        <v>20</v>
      </c>
      <c r="Q33" s="5">
        <v>29</v>
      </c>
      <c r="R33" s="5">
        <v>43</v>
      </c>
      <c r="S33" s="5">
        <v>57</v>
      </c>
      <c r="T33" s="5">
        <v>48</v>
      </c>
      <c r="U33" s="5">
        <v>46</v>
      </c>
      <c r="V33" s="5">
        <v>46</v>
      </c>
      <c r="W33" s="5">
        <v>26</v>
      </c>
      <c r="X33" s="5">
        <v>24</v>
      </c>
      <c r="Y33" s="5">
        <v>19</v>
      </c>
      <c r="Z33" s="5">
        <v>20</v>
      </c>
      <c r="AA33" s="119">
        <v>15</v>
      </c>
      <c r="AB33" s="119">
        <v>13</v>
      </c>
      <c r="AC33" s="119">
        <v>8</v>
      </c>
      <c r="AD33" s="5">
        <v>5</v>
      </c>
      <c r="AE33" s="5">
        <v>2</v>
      </c>
      <c r="AF33" s="5">
        <v>1</v>
      </c>
      <c r="AG33" s="5">
        <v>0</v>
      </c>
      <c r="AH33" s="5">
        <v>0</v>
      </c>
      <c r="AI33" s="5">
        <v>1</v>
      </c>
      <c r="AJ33" s="5">
        <v>1</v>
      </c>
      <c r="AK33" s="5">
        <v>1</v>
      </c>
      <c r="AL33" s="5">
        <v>0</v>
      </c>
      <c r="AM33" s="5">
        <v>0</v>
      </c>
      <c r="AN33" s="5">
        <v>0</v>
      </c>
      <c r="AO33" s="119">
        <v>0</v>
      </c>
      <c r="AP33" s="119">
        <v>0</v>
      </c>
      <c r="AQ33" s="119">
        <v>0</v>
      </c>
      <c r="AR33" s="120">
        <v>0</v>
      </c>
      <c r="AS33" s="57">
        <v>3148</v>
      </c>
      <c r="AT33" s="57">
        <v>3165.4</v>
      </c>
      <c r="AU33" s="57">
        <v>939.7</v>
      </c>
    </row>
    <row r="34" spans="2:47" x14ac:dyDescent="0.15">
      <c r="B34" s="331" t="s">
        <v>17</v>
      </c>
      <c r="C34" s="287"/>
      <c r="D34" s="5">
        <v>343</v>
      </c>
      <c r="E34" s="5">
        <v>0</v>
      </c>
      <c r="F34" s="5">
        <v>2</v>
      </c>
      <c r="G34" s="5">
        <v>3</v>
      </c>
      <c r="H34" s="5">
        <v>0</v>
      </c>
      <c r="I34" s="5">
        <v>0</v>
      </c>
      <c r="J34" s="5">
        <v>4</v>
      </c>
      <c r="K34" s="5">
        <v>4</v>
      </c>
      <c r="L34" s="5">
        <v>4</v>
      </c>
      <c r="M34" s="5">
        <v>7</v>
      </c>
      <c r="N34" s="5">
        <v>4</v>
      </c>
      <c r="O34" s="5">
        <v>11</v>
      </c>
      <c r="P34" s="5">
        <v>18</v>
      </c>
      <c r="Q34" s="5">
        <v>21</v>
      </c>
      <c r="R34" s="5">
        <v>41</v>
      </c>
      <c r="S34" s="5">
        <v>24</v>
      </c>
      <c r="T34" s="5">
        <v>43</v>
      </c>
      <c r="U34" s="5">
        <v>31</v>
      </c>
      <c r="V34" s="5">
        <v>30</v>
      </c>
      <c r="W34" s="5">
        <v>21</v>
      </c>
      <c r="X34" s="5">
        <v>14</v>
      </c>
      <c r="Y34" s="5">
        <v>18</v>
      </c>
      <c r="Z34" s="5">
        <v>8</v>
      </c>
      <c r="AA34" s="119">
        <v>7</v>
      </c>
      <c r="AB34" s="119">
        <v>5</v>
      </c>
      <c r="AC34" s="119">
        <v>4</v>
      </c>
      <c r="AD34" s="5">
        <v>6</v>
      </c>
      <c r="AE34" s="5">
        <v>4</v>
      </c>
      <c r="AF34" s="5">
        <v>2</v>
      </c>
      <c r="AG34" s="5">
        <v>0</v>
      </c>
      <c r="AH34" s="5">
        <v>2</v>
      </c>
      <c r="AI34" s="5">
        <v>1</v>
      </c>
      <c r="AJ34" s="5">
        <v>1</v>
      </c>
      <c r="AK34" s="5">
        <v>0</v>
      </c>
      <c r="AL34" s="5">
        <v>2</v>
      </c>
      <c r="AM34" s="5">
        <v>0</v>
      </c>
      <c r="AN34" s="5">
        <v>1</v>
      </c>
      <c r="AO34" s="119">
        <v>0</v>
      </c>
      <c r="AP34" s="119">
        <v>0</v>
      </c>
      <c r="AQ34" s="119">
        <v>0</v>
      </c>
      <c r="AR34" s="120">
        <v>0</v>
      </c>
      <c r="AS34" s="57">
        <v>3130</v>
      </c>
      <c r="AT34" s="57">
        <v>3187.6</v>
      </c>
      <c r="AU34" s="57">
        <v>1015.6</v>
      </c>
    </row>
    <row r="35" spans="2:47" x14ac:dyDescent="0.15">
      <c r="B35" s="331" t="s">
        <v>18</v>
      </c>
      <c r="C35" s="287"/>
      <c r="D35" s="5">
        <v>2259</v>
      </c>
      <c r="E35" s="5">
        <v>0</v>
      </c>
      <c r="F35" s="5">
        <v>1</v>
      </c>
      <c r="G35" s="5">
        <v>3</v>
      </c>
      <c r="H35" s="5">
        <v>6</v>
      </c>
      <c r="I35" s="5">
        <v>4</v>
      </c>
      <c r="J35" s="5">
        <v>13</v>
      </c>
      <c r="K35" s="5">
        <v>9</v>
      </c>
      <c r="L35" s="5">
        <v>25</v>
      </c>
      <c r="M35" s="5">
        <v>19</v>
      </c>
      <c r="N35" s="5">
        <v>20</v>
      </c>
      <c r="O35" s="5">
        <v>39</v>
      </c>
      <c r="P35" s="5">
        <v>39</v>
      </c>
      <c r="Q35" s="5">
        <v>62</v>
      </c>
      <c r="R35" s="5">
        <v>62</v>
      </c>
      <c r="S35" s="5">
        <v>80</v>
      </c>
      <c r="T35" s="5">
        <v>129</v>
      </c>
      <c r="U35" s="5">
        <v>121</v>
      </c>
      <c r="V35" s="5">
        <v>147</v>
      </c>
      <c r="W35" s="5">
        <v>100</v>
      </c>
      <c r="X35" s="5">
        <v>126</v>
      </c>
      <c r="Y35" s="5">
        <v>139</v>
      </c>
      <c r="Z35" s="5">
        <v>126</v>
      </c>
      <c r="AA35" s="119">
        <v>159</v>
      </c>
      <c r="AB35" s="119">
        <v>109</v>
      </c>
      <c r="AC35" s="119">
        <v>83</v>
      </c>
      <c r="AD35" s="5">
        <v>94</v>
      </c>
      <c r="AE35" s="5">
        <v>65</v>
      </c>
      <c r="AF35" s="5">
        <v>69</v>
      </c>
      <c r="AG35" s="5">
        <v>51</v>
      </c>
      <c r="AH35" s="5">
        <v>53</v>
      </c>
      <c r="AI35" s="5">
        <v>62</v>
      </c>
      <c r="AJ35" s="5">
        <v>46</v>
      </c>
      <c r="AK35" s="5">
        <v>26</v>
      </c>
      <c r="AL35" s="5">
        <v>31</v>
      </c>
      <c r="AM35" s="5">
        <v>24</v>
      </c>
      <c r="AN35" s="5">
        <v>37</v>
      </c>
      <c r="AO35" s="119">
        <v>22</v>
      </c>
      <c r="AP35" s="119">
        <v>11</v>
      </c>
      <c r="AQ35" s="119">
        <v>8</v>
      </c>
      <c r="AR35" s="120">
        <v>39</v>
      </c>
      <c r="AS35" s="57">
        <v>4180</v>
      </c>
      <c r="AT35" s="57">
        <v>4279.1000000000004</v>
      </c>
      <c r="AU35" s="57">
        <v>1454.1</v>
      </c>
    </row>
    <row r="36" spans="2:47" x14ac:dyDescent="0.15">
      <c r="B36" s="331" t="s">
        <v>19</v>
      </c>
      <c r="C36" s="287"/>
      <c r="D36" s="5">
        <v>1106</v>
      </c>
      <c r="E36" s="5">
        <v>1</v>
      </c>
      <c r="F36" s="5">
        <v>0</v>
      </c>
      <c r="G36" s="5">
        <v>3</v>
      </c>
      <c r="H36" s="5">
        <v>4</v>
      </c>
      <c r="I36" s="5">
        <v>3</v>
      </c>
      <c r="J36" s="5">
        <v>14</v>
      </c>
      <c r="K36" s="5">
        <v>8</v>
      </c>
      <c r="L36" s="5">
        <v>14</v>
      </c>
      <c r="M36" s="5">
        <v>14</v>
      </c>
      <c r="N36" s="5">
        <v>5</v>
      </c>
      <c r="O36" s="5">
        <v>30</v>
      </c>
      <c r="P36" s="5">
        <v>24</v>
      </c>
      <c r="Q36" s="5">
        <v>38</v>
      </c>
      <c r="R36" s="5">
        <v>40</v>
      </c>
      <c r="S36" s="5">
        <v>46</v>
      </c>
      <c r="T36" s="5">
        <v>78</v>
      </c>
      <c r="U36" s="5">
        <v>61</v>
      </c>
      <c r="V36" s="5">
        <v>109</v>
      </c>
      <c r="W36" s="5">
        <v>69</v>
      </c>
      <c r="X36" s="5">
        <v>69</v>
      </c>
      <c r="Y36" s="5">
        <v>77</v>
      </c>
      <c r="Z36" s="5">
        <v>84</v>
      </c>
      <c r="AA36" s="119">
        <v>63</v>
      </c>
      <c r="AB36" s="119">
        <v>43</v>
      </c>
      <c r="AC36" s="119">
        <v>27</v>
      </c>
      <c r="AD36" s="5">
        <v>37</v>
      </c>
      <c r="AE36" s="5">
        <v>33</v>
      </c>
      <c r="AF36" s="5">
        <v>18</v>
      </c>
      <c r="AG36" s="5">
        <v>12</v>
      </c>
      <c r="AH36" s="5">
        <v>15</v>
      </c>
      <c r="AI36" s="5">
        <v>17</v>
      </c>
      <c r="AJ36" s="5">
        <v>16</v>
      </c>
      <c r="AK36" s="5">
        <v>2</v>
      </c>
      <c r="AL36" s="5">
        <v>10</v>
      </c>
      <c r="AM36" s="5">
        <v>1</v>
      </c>
      <c r="AN36" s="5">
        <v>5</v>
      </c>
      <c r="AO36" s="119">
        <v>3</v>
      </c>
      <c r="AP36" s="119">
        <v>2</v>
      </c>
      <c r="AQ36" s="119">
        <v>3</v>
      </c>
      <c r="AR36" s="120">
        <v>8</v>
      </c>
      <c r="AS36" s="57">
        <v>3766</v>
      </c>
      <c r="AT36" s="57">
        <v>3836.3</v>
      </c>
      <c r="AU36" s="57">
        <v>1275.9000000000001</v>
      </c>
    </row>
    <row r="37" spans="2:47" x14ac:dyDescent="0.15">
      <c r="B37" s="331" t="s">
        <v>20</v>
      </c>
      <c r="C37" s="287"/>
      <c r="D37" s="5">
        <v>14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3</v>
      </c>
      <c r="P37" s="5">
        <v>0</v>
      </c>
      <c r="Q37" s="5">
        <v>1</v>
      </c>
      <c r="R37" s="5">
        <v>3</v>
      </c>
      <c r="S37" s="5">
        <v>0</v>
      </c>
      <c r="T37" s="5">
        <v>3</v>
      </c>
      <c r="U37" s="5">
        <v>2</v>
      </c>
      <c r="V37" s="5">
        <v>2</v>
      </c>
      <c r="W37" s="5">
        <v>0</v>
      </c>
      <c r="X37" s="5">
        <v>0</v>
      </c>
      <c r="Y37" s="5">
        <v>0</v>
      </c>
      <c r="Z37" s="5">
        <v>0</v>
      </c>
      <c r="AA37" s="119">
        <v>0</v>
      </c>
      <c r="AB37" s="119">
        <v>0</v>
      </c>
      <c r="AC37" s="119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119">
        <v>0</v>
      </c>
      <c r="AP37" s="119">
        <v>0</v>
      </c>
      <c r="AQ37" s="119">
        <v>0</v>
      </c>
      <c r="AR37" s="120">
        <v>0</v>
      </c>
      <c r="AS37" s="57">
        <v>2885</v>
      </c>
      <c r="AT37" s="57">
        <v>2821.9</v>
      </c>
      <c r="AU37" s="57">
        <v>526.70000000000005</v>
      </c>
    </row>
    <row r="38" spans="2:47" x14ac:dyDescent="0.15">
      <c r="B38" s="331" t="s">
        <v>21</v>
      </c>
      <c r="C38" s="287"/>
      <c r="D38" s="5">
        <v>34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4</v>
      </c>
      <c r="M38" s="5">
        <v>0</v>
      </c>
      <c r="N38" s="5">
        <v>1</v>
      </c>
      <c r="O38" s="5">
        <v>1</v>
      </c>
      <c r="P38" s="5">
        <v>0</v>
      </c>
      <c r="Q38" s="5">
        <v>1</v>
      </c>
      <c r="R38" s="5">
        <v>2</v>
      </c>
      <c r="S38" s="5">
        <v>3</v>
      </c>
      <c r="T38" s="5">
        <v>9</v>
      </c>
      <c r="U38" s="5">
        <v>3</v>
      </c>
      <c r="V38" s="5">
        <v>7</v>
      </c>
      <c r="W38" s="5">
        <v>1</v>
      </c>
      <c r="X38" s="5">
        <v>1</v>
      </c>
      <c r="Y38" s="5">
        <v>0</v>
      </c>
      <c r="Z38" s="5">
        <v>0</v>
      </c>
      <c r="AA38" s="119">
        <v>0</v>
      </c>
      <c r="AB38" s="119">
        <v>0</v>
      </c>
      <c r="AC38" s="119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119">
        <v>0</v>
      </c>
      <c r="AP38" s="119">
        <v>0</v>
      </c>
      <c r="AQ38" s="119">
        <v>0</v>
      </c>
      <c r="AR38" s="120">
        <v>0</v>
      </c>
      <c r="AS38" s="57">
        <v>3107.5</v>
      </c>
      <c r="AT38" s="57">
        <v>2865.1</v>
      </c>
      <c r="AU38" s="57">
        <v>728.4</v>
      </c>
    </row>
    <row r="39" spans="2:47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1</v>
      </c>
      <c r="S39" s="5">
        <v>1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0</v>
      </c>
      <c r="Z39" s="5">
        <v>0</v>
      </c>
      <c r="AA39" s="119">
        <v>0</v>
      </c>
      <c r="AB39" s="119">
        <v>1</v>
      </c>
      <c r="AC39" s="119">
        <v>0</v>
      </c>
      <c r="AD39" s="5">
        <v>0</v>
      </c>
      <c r="AE39" s="5">
        <v>1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119">
        <v>0</v>
      </c>
      <c r="AP39" s="119">
        <v>0</v>
      </c>
      <c r="AQ39" s="119">
        <v>0</v>
      </c>
      <c r="AR39" s="120">
        <v>0</v>
      </c>
      <c r="AS39" s="57">
        <v>2900</v>
      </c>
      <c r="AT39" s="57">
        <v>3257.4</v>
      </c>
      <c r="AU39" s="57">
        <v>1279.2</v>
      </c>
    </row>
    <row r="40" spans="2:47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208" t="s">
        <v>393</v>
      </c>
      <c r="V40" s="208" t="s">
        <v>393</v>
      </c>
      <c r="W40" s="208" t="s">
        <v>393</v>
      </c>
      <c r="X40" s="208" t="s">
        <v>393</v>
      </c>
      <c r="Y40" s="208" t="s">
        <v>393</v>
      </c>
      <c r="Z40" s="208" t="s">
        <v>393</v>
      </c>
      <c r="AA40" s="208" t="s">
        <v>393</v>
      </c>
      <c r="AB40" s="208" t="s">
        <v>393</v>
      </c>
      <c r="AC40" s="208" t="s">
        <v>393</v>
      </c>
      <c r="AD40" s="208" t="s">
        <v>393</v>
      </c>
      <c r="AE40" s="208" t="s">
        <v>393</v>
      </c>
      <c r="AF40" s="208" t="s">
        <v>393</v>
      </c>
      <c r="AG40" s="208" t="s">
        <v>393</v>
      </c>
      <c r="AH40" s="208" t="s">
        <v>393</v>
      </c>
      <c r="AI40" s="208" t="s">
        <v>393</v>
      </c>
      <c r="AJ40" s="208" t="s">
        <v>393</v>
      </c>
      <c r="AK40" s="208" t="s">
        <v>393</v>
      </c>
      <c r="AL40" s="208" t="s">
        <v>393</v>
      </c>
      <c r="AM40" s="208" t="s">
        <v>393</v>
      </c>
      <c r="AN40" s="208" t="s">
        <v>393</v>
      </c>
      <c r="AO40" s="208" t="s">
        <v>393</v>
      </c>
      <c r="AP40" s="208" t="s">
        <v>393</v>
      </c>
      <c r="AQ40" s="208" t="s">
        <v>393</v>
      </c>
      <c r="AR40" s="209" t="s">
        <v>393</v>
      </c>
      <c r="AS40" s="57" t="s">
        <v>289</v>
      </c>
      <c r="AT40" s="57" t="s">
        <v>289</v>
      </c>
      <c r="AU40" s="57" t="s">
        <v>289</v>
      </c>
    </row>
    <row r="41" spans="2:47" x14ac:dyDescent="0.15">
      <c r="B41" s="331" t="s">
        <v>24</v>
      </c>
      <c r="C41" s="287"/>
      <c r="D41" s="5">
        <v>11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2</v>
      </c>
      <c r="L41" s="5">
        <v>0</v>
      </c>
      <c r="M41" s="5">
        <v>0</v>
      </c>
      <c r="N41" s="5">
        <v>1</v>
      </c>
      <c r="O41" s="5">
        <v>1</v>
      </c>
      <c r="P41" s="5">
        <v>1</v>
      </c>
      <c r="Q41" s="5">
        <v>2</v>
      </c>
      <c r="R41" s="5">
        <v>3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119">
        <v>0</v>
      </c>
      <c r="AB41" s="119">
        <v>0</v>
      </c>
      <c r="AC41" s="119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119">
        <v>0</v>
      </c>
      <c r="AP41" s="119">
        <v>0</v>
      </c>
      <c r="AQ41" s="119">
        <v>0</v>
      </c>
      <c r="AR41" s="120">
        <v>0</v>
      </c>
      <c r="AS41" s="7">
        <v>2322</v>
      </c>
      <c r="AT41" s="7">
        <v>2078.1999999999998</v>
      </c>
      <c r="AU41" s="7">
        <v>613.9</v>
      </c>
    </row>
    <row r="42" spans="2:47" x14ac:dyDescent="0.15">
      <c r="B42" s="331" t="s">
        <v>25</v>
      </c>
      <c r="C42" s="287"/>
      <c r="D42" s="5">
        <v>29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2</v>
      </c>
      <c r="P42" s="5">
        <v>3</v>
      </c>
      <c r="Q42" s="5">
        <v>2</v>
      </c>
      <c r="R42" s="5">
        <v>3</v>
      </c>
      <c r="S42" s="5">
        <v>4</v>
      </c>
      <c r="T42" s="5">
        <v>7</v>
      </c>
      <c r="U42" s="5">
        <v>3</v>
      </c>
      <c r="V42" s="5">
        <v>1</v>
      </c>
      <c r="W42" s="5">
        <v>0</v>
      </c>
      <c r="X42" s="5">
        <v>0</v>
      </c>
      <c r="Y42" s="5">
        <v>1</v>
      </c>
      <c r="Z42" s="5">
        <v>0</v>
      </c>
      <c r="AA42" s="119">
        <v>0</v>
      </c>
      <c r="AB42" s="119">
        <v>0</v>
      </c>
      <c r="AC42" s="119">
        <v>0</v>
      </c>
      <c r="AD42" s="5">
        <v>0</v>
      </c>
      <c r="AE42" s="5">
        <v>1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119">
        <v>0</v>
      </c>
      <c r="AP42" s="119">
        <v>0</v>
      </c>
      <c r="AQ42" s="119">
        <v>0</v>
      </c>
      <c r="AR42" s="120">
        <v>0</v>
      </c>
      <c r="AS42" s="7">
        <v>2910</v>
      </c>
      <c r="AT42" s="7">
        <v>2879.6</v>
      </c>
      <c r="AU42" s="7">
        <v>666</v>
      </c>
    </row>
    <row r="43" spans="2:47" x14ac:dyDescent="0.15">
      <c r="B43" s="331" t="s">
        <v>26</v>
      </c>
      <c r="C43" s="287"/>
      <c r="D43" s="5">
        <v>11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2</v>
      </c>
      <c r="M43" s="5">
        <v>0</v>
      </c>
      <c r="N43" s="5">
        <v>1</v>
      </c>
      <c r="O43" s="5">
        <v>1</v>
      </c>
      <c r="P43" s="5">
        <v>1</v>
      </c>
      <c r="Q43" s="5">
        <v>0</v>
      </c>
      <c r="R43" s="5">
        <v>0</v>
      </c>
      <c r="S43" s="5">
        <v>0</v>
      </c>
      <c r="T43" s="5">
        <v>2</v>
      </c>
      <c r="U43" s="5">
        <v>0</v>
      </c>
      <c r="V43" s="5">
        <v>2</v>
      </c>
      <c r="W43" s="5">
        <v>1</v>
      </c>
      <c r="X43" s="5">
        <v>0</v>
      </c>
      <c r="Y43" s="5">
        <v>0</v>
      </c>
      <c r="Z43" s="5">
        <v>0</v>
      </c>
      <c r="AA43" s="119">
        <v>0</v>
      </c>
      <c r="AB43" s="119">
        <v>0</v>
      </c>
      <c r="AC43" s="119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119">
        <v>0</v>
      </c>
      <c r="AP43" s="119">
        <v>0</v>
      </c>
      <c r="AQ43" s="119">
        <v>0</v>
      </c>
      <c r="AR43" s="120">
        <v>1</v>
      </c>
      <c r="AS43" s="7">
        <v>3070</v>
      </c>
      <c r="AT43" s="7">
        <v>3102.6</v>
      </c>
      <c r="AU43" s="7">
        <v>1736.1</v>
      </c>
    </row>
    <row r="44" spans="2:47" x14ac:dyDescent="0.15">
      <c r="B44" s="331" t="s">
        <v>27</v>
      </c>
      <c r="C44" s="287"/>
      <c r="D44" s="5">
        <v>42</v>
      </c>
      <c r="E44" s="5">
        <v>1</v>
      </c>
      <c r="F44" s="5">
        <v>0</v>
      </c>
      <c r="G44" s="5">
        <v>1</v>
      </c>
      <c r="H44" s="5">
        <v>0</v>
      </c>
      <c r="I44" s="5">
        <v>0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1</v>
      </c>
      <c r="P44" s="5">
        <v>5</v>
      </c>
      <c r="Q44" s="5">
        <v>15</v>
      </c>
      <c r="R44" s="5">
        <v>4</v>
      </c>
      <c r="S44" s="5">
        <v>2</v>
      </c>
      <c r="T44" s="5">
        <v>1</v>
      </c>
      <c r="U44" s="5">
        <v>2</v>
      </c>
      <c r="V44" s="5">
        <v>1</v>
      </c>
      <c r="W44" s="5">
        <v>2</v>
      </c>
      <c r="X44" s="5">
        <v>0</v>
      </c>
      <c r="Y44" s="5">
        <v>1</v>
      </c>
      <c r="Z44" s="5">
        <v>0</v>
      </c>
      <c r="AA44" s="119">
        <v>0</v>
      </c>
      <c r="AB44" s="119">
        <v>2</v>
      </c>
      <c r="AC44" s="119">
        <v>0</v>
      </c>
      <c r="AD44" s="5">
        <v>1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119">
        <v>0</v>
      </c>
      <c r="AP44" s="119">
        <v>0</v>
      </c>
      <c r="AQ44" s="119">
        <v>0</v>
      </c>
      <c r="AR44" s="120">
        <v>0</v>
      </c>
      <c r="AS44" s="7">
        <v>2538</v>
      </c>
      <c r="AT44" s="7">
        <v>2655.6</v>
      </c>
      <c r="AU44" s="7">
        <v>957.6</v>
      </c>
    </row>
    <row r="45" spans="2:47" x14ac:dyDescent="0.15">
      <c r="B45" s="331" t="s">
        <v>28</v>
      </c>
      <c r="C45" s="287"/>
      <c r="D45" s="5">
        <v>242</v>
      </c>
      <c r="E45" s="5">
        <v>0</v>
      </c>
      <c r="F45" s="5">
        <v>0</v>
      </c>
      <c r="G45" s="5">
        <v>2</v>
      </c>
      <c r="H45" s="5">
        <v>2</v>
      </c>
      <c r="I45" s="5">
        <v>2</v>
      </c>
      <c r="J45" s="5">
        <v>4</v>
      </c>
      <c r="K45" s="5">
        <v>3</v>
      </c>
      <c r="L45" s="5">
        <v>4</v>
      </c>
      <c r="M45" s="5">
        <v>2</v>
      </c>
      <c r="N45" s="5">
        <v>2</v>
      </c>
      <c r="O45" s="5">
        <v>11</v>
      </c>
      <c r="P45" s="5">
        <v>10</v>
      </c>
      <c r="Q45" s="5">
        <v>10</v>
      </c>
      <c r="R45" s="5">
        <v>14</v>
      </c>
      <c r="S45" s="5">
        <v>18</v>
      </c>
      <c r="T45" s="5">
        <v>27</v>
      </c>
      <c r="U45" s="5">
        <v>15</v>
      </c>
      <c r="V45" s="5">
        <v>27</v>
      </c>
      <c r="W45" s="5">
        <v>22</v>
      </c>
      <c r="X45" s="5">
        <v>11</v>
      </c>
      <c r="Y45" s="5">
        <v>16</v>
      </c>
      <c r="Z45" s="5">
        <v>9</v>
      </c>
      <c r="AA45" s="119">
        <v>4</v>
      </c>
      <c r="AB45" s="119">
        <v>6</v>
      </c>
      <c r="AC45" s="119">
        <v>2</v>
      </c>
      <c r="AD45" s="5">
        <v>7</v>
      </c>
      <c r="AE45" s="5">
        <v>0</v>
      </c>
      <c r="AF45" s="5">
        <v>1</v>
      </c>
      <c r="AG45" s="5">
        <v>1</v>
      </c>
      <c r="AH45" s="5">
        <v>3</v>
      </c>
      <c r="AI45" s="5">
        <v>2</v>
      </c>
      <c r="AJ45" s="5">
        <v>0</v>
      </c>
      <c r="AK45" s="5">
        <v>1</v>
      </c>
      <c r="AL45" s="5">
        <v>1</v>
      </c>
      <c r="AM45" s="5">
        <v>0</v>
      </c>
      <c r="AN45" s="5">
        <v>1</v>
      </c>
      <c r="AO45" s="119">
        <v>2</v>
      </c>
      <c r="AP45" s="119">
        <v>0</v>
      </c>
      <c r="AQ45" s="119">
        <v>0</v>
      </c>
      <c r="AR45" s="120">
        <v>0</v>
      </c>
      <c r="AS45" s="7">
        <v>3320</v>
      </c>
      <c r="AT45" s="7">
        <v>3332.3</v>
      </c>
      <c r="AU45" s="7">
        <v>1155.3</v>
      </c>
    </row>
    <row r="46" spans="2:47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2</v>
      </c>
      <c r="Q46" s="5">
        <v>0</v>
      </c>
      <c r="R46" s="5">
        <v>0</v>
      </c>
      <c r="S46" s="5">
        <v>2</v>
      </c>
      <c r="T46" s="5">
        <v>1</v>
      </c>
      <c r="U46" s="5">
        <v>4</v>
      </c>
      <c r="V46" s="5">
        <v>2</v>
      </c>
      <c r="W46" s="5">
        <v>1</v>
      </c>
      <c r="X46" s="5">
        <v>0</v>
      </c>
      <c r="Y46" s="5">
        <v>2</v>
      </c>
      <c r="Z46" s="5">
        <v>0</v>
      </c>
      <c r="AA46" s="119">
        <v>1</v>
      </c>
      <c r="AB46" s="119">
        <v>1</v>
      </c>
      <c r="AC46" s="119">
        <v>2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119">
        <v>0</v>
      </c>
      <c r="AP46" s="119">
        <v>0</v>
      </c>
      <c r="AQ46" s="119">
        <v>0</v>
      </c>
      <c r="AR46" s="120">
        <v>0</v>
      </c>
      <c r="AS46" s="7">
        <v>3370</v>
      </c>
      <c r="AT46" s="7">
        <v>3479.1</v>
      </c>
      <c r="AU46" s="7">
        <v>903.5</v>
      </c>
    </row>
    <row r="47" spans="2:47" x14ac:dyDescent="0.15">
      <c r="B47" s="331" t="s">
        <v>30</v>
      </c>
      <c r="C47" s="287"/>
      <c r="D47" s="5">
        <v>127</v>
      </c>
      <c r="E47" s="5">
        <v>0</v>
      </c>
      <c r="F47" s="5">
        <v>0</v>
      </c>
      <c r="G47" s="5">
        <v>2</v>
      </c>
      <c r="H47" s="5">
        <v>1</v>
      </c>
      <c r="I47" s="5">
        <v>1</v>
      </c>
      <c r="J47" s="5">
        <v>5</v>
      </c>
      <c r="K47" s="5">
        <v>1</v>
      </c>
      <c r="L47" s="5">
        <v>6</v>
      </c>
      <c r="M47" s="5">
        <v>0</v>
      </c>
      <c r="N47" s="5">
        <v>3</v>
      </c>
      <c r="O47" s="5">
        <v>14</v>
      </c>
      <c r="P47" s="5">
        <v>7</v>
      </c>
      <c r="Q47" s="5">
        <v>12</v>
      </c>
      <c r="R47" s="5">
        <v>12</v>
      </c>
      <c r="S47" s="5">
        <v>15</v>
      </c>
      <c r="T47" s="5">
        <v>11</v>
      </c>
      <c r="U47" s="5">
        <v>8</v>
      </c>
      <c r="V47" s="5">
        <v>7</v>
      </c>
      <c r="W47" s="5">
        <v>4</v>
      </c>
      <c r="X47" s="5">
        <v>7</v>
      </c>
      <c r="Y47" s="5">
        <v>1</v>
      </c>
      <c r="Z47" s="5">
        <v>3</v>
      </c>
      <c r="AA47" s="119">
        <v>1</v>
      </c>
      <c r="AB47" s="119">
        <v>0</v>
      </c>
      <c r="AC47" s="119">
        <v>0</v>
      </c>
      <c r="AD47" s="5">
        <v>0</v>
      </c>
      <c r="AE47" s="5">
        <v>2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119">
        <v>1</v>
      </c>
      <c r="AP47" s="119">
        <v>0</v>
      </c>
      <c r="AQ47" s="119">
        <v>1</v>
      </c>
      <c r="AR47" s="120">
        <v>2</v>
      </c>
      <c r="AS47" s="7">
        <v>2790</v>
      </c>
      <c r="AT47" s="7">
        <v>2850.4</v>
      </c>
      <c r="AU47" s="7">
        <v>1244.8</v>
      </c>
    </row>
    <row r="48" spans="2:47" x14ac:dyDescent="0.15">
      <c r="B48" s="331" t="s">
        <v>31</v>
      </c>
      <c r="C48" s="287"/>
      <c r="D48" s="5">
        <v>109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5">
        <v>2</v>
      </c>
      <c r="K48" s="5">
        <v>1</v>
      </c>
      <c r="L48" s="5">
        <v>6</v>
      </c>
      <c r="M48" s="5">
        <v>1</v>
      </c>
      <c r="N48" s="5">
        <v>1</v>
      </c>
      <c r="O48" s="5">
        <v>6</v>
      </c>
      <c r="P48" s="5">
        <v>8</v>
      </c>
      <c r="Q48" s="5">
        <v>9</v>
      </c>
      <c r="R48" s="5">
        <v>9</v>
      </c>
      <c r="S48" s="5">
        <v>6</v>
      </c>
      <c r="T48" s="5">
        <v>15</v>
      </c>
      <c r="U48" s="5">
        <v>10</v>
      </c>
      <c r="V48" s="5">
        <v>7</v>
      </c>
      <c r="W48" s="5">
        <v>2</v>
      </c>
      <c r="X48" s="5">
        <v>3</v>
      </c>
      <c r="Y48" s="5">
        <v>3</v>
      </c>
      <c r="Z48" s="5">
        <v>2</v>
      </c>
      <c r="AA48" s="119">
        <v>6</v>
      </c>
      <c r="AB48" s="119">
        <v>2</v>
      </c>
      <c r="AC48" s="119">
        <v>3</v>
      </c>
      <c r="AD48" s="5">
        <v>0</v>
      </c>
      <c r="AE48" s="5">
        <v>2</v>
      </c>
      <c r="AF48" s="5">
        <v>0</v>
      </c>
      <c r="AG48" s="5">
        <v>3</v>
      </c>
      <c r="AH48" s="5">
        <v>0</v>
      </c>
      <c r="AI48" s="5">
        <v>1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119">
        <v>0</v>
      </c>
      <c r="AP48" s="119">
        <v>0</v>
      </c>
      <c r="AQ48" s="119">
        <v>0</v>
      </c>
      <c r="AR48" s="120">
        <v>0</v>
      </c>
      <c r="AS48" s="7">
        <v>3100</v>
      </c>
      <c r="AT48" s="7">
        <v>3121.9</v>
      </c>
      <c r="AU48" s="7">
        <v>1086.2</v>
      </c>
    </row>
    <row r="49" spans="2:47" x14ac:dyDescent="0.15">
      <c r="B49" s="331" t="s">
        <v>32</v>
      </c>
      <c r="C49" s="287"/>
      <c r="D49" s="5">
        <v>1316</v>
      </c>
      <c r="E49" s="5">
        <v>1</v>
      </c>
      <c r="F49" s="5">
        <v>1</v>
      </c>
      <c r="G49" s="5">
        <v>2</v>
      </c>
      <c r="H49" s="5">
        <v>5</v>
      </c>
      <c r="I49" s="5">
        <v>6</v>
      </c>
      <c r="J49" s="5">
        <v>13</v>
      </c>
      <c r="K49" s="5">
        <v>13</v>
      </c>
      <c r="L49" s="5">
        <v>23</v>
      </c>
      <c r="M49" s="5">
        <v>15</v>
      </c>
      <c r="N49" s="5">
        <v>15</v>
      </c>
      <c r="O49" s="5">
        <v>55</v>
      </c>
      <c r="P49" s="5">
        <v>57</v>
      </c>
      <c r="Q49" s="5">
        <v>100</v>
      </c>
      <c r="R49" s="5">
        <v>107</v>
      </c>
      <c r="S49" s="5">
        <v>122</v>
      </c>
      <c r="T49" s="5">
        <v>127</v>
      </c>
      <c r="U49" s="5">
        <v>98</v>
      </c>
      <c r="V49" s="5">
        <v>97</v>
      </c>
      <c r="W49" s="5">
        <v>65</v>
      </c>
      <c r="X49" s="5">
        <v>68</v>
      </c>
      <c r="Y49" s="5">
        <v>60</v>
      </c>
      <c r="Z49" s="5">
        <v>46</v>
      </c>
      <c r="AA49" s="119">
        <v>37</v>
      </c>
      <c r="AB49" s="119">
        <v>26</v>
      </c>
      <c r="AC49" s="119">
        <v>27</v>
      </c>
      <c r="AD49" s="5">
        <v>21</v>
      </c>
      <c r="AE49" s="5">
        <v>13</v>
      </c>
      <c r="AF49" s="5">
        <v>19</v>
      </c>
      <c r="AG49" s="5">
        <v>10</v>
      </c>
      <c r="AH49" s="5">
        <v>12</v>
      </c>
      <c r="AI49" s="5">
        <v>8</v>
      </c>
      <c r="AJ49" s="5">
        <v>3</v>
      </c>
      <c r="AK49" s="5">
        <v>4</v>
      </c>
      <c r="AL49" s="5">
        <v>2</v>
      </c>
      <c r="AM49" s="5">
        <v>5</v>
      </c>
      <c r="AN49" s="5">
        <v>9</v>
      </c>
      <c r="AO49" s="119">
        <v>6</v>
      </c>
      <c r="AP49" s="119">
        <v>3</v>
      </c>
      <c r="AQ49" s="119">
        <v>3</v>
      </c>
      <c r="AR49" s="120">
        <v>12</v>
      </c>
      <c r="AS49" s="7">
        <v>3195.5</v>
      </c>
      <c r="AT49" s="7">
        <v>3404.4</v>
      </c>
      <c r="AU49" s="7">
        <v>1254.4000000000001</v>
      </c>
    </row>
    <row r="50" spans="2:47" x14ac:dyDescent="0.15">
      <c r="B50" s="331" t="s">
        <v>33</v>
      </c>
      <c r="C50" s="287"/>
      <c r="D50" s="5">
        <v>397</v>
      </c>
      <c r="E50" s="5">
        <v>0</v>
      </c>
      <c r="F50" s="5">
        <v>0</v>
      </c>
      <c r="G50" s="5">
        <v>2</v>
      </c>
      <c r="H50" s="5">
        <v>1</v>
      </c>
      <c r="I50" s="5">
        <v>1</v>
      </c>
      <c r="J50" s="5">
        <v>5</v>
      </c>
      <c r="K50" s="5">
        <v>4</v>
      </c>
      <c r="L50" s="5">
        <v>11</v>
      </c>
      <c r="M50" s="5">
        <v>5</v>
      </c>
      <c r="N50" s="5">
        <v>5</v>
      </c>
      <c r="O50" s="5">
        <v>12</v>
      </c>
      <c r="P50" s="5">
        <v>20</v>
      </c>
      <c r="Q50" s="5">
        <v>49</v>
      </c>
      <c r="R50" s="5">
        <v>54</v>
      </c>
      <c r="S50" s="5">
        <v>44</v>
      </c>
      <c r="T50" s="5">
        <v>43</v>
      </c>
      <c r="U50" s="5">
        <v>31</v>
      </c>
      <c r="V50" s="5">
        <v>25</v>
      </c>
      <c r="W50" s="5">
        <v>21</v>
      </c>
      <c r="X50" s="5">
        <v>14</v>
      </c>
      <c r="Y50" s="5">
        <v>12</v>
      </c>
      <c r="Z50" s="5">
        <v>4</v>
      </c>
      <c r="AA50" s="119">
        <v>3</v>
      </c>
      <c r="AB50" s="119">
        <v>5</v>
      </c>
      <c r="AC50" s="119">
        <v>3</v>
      </c>
      <c r="AD50" s="5">
        <v>2</v>
      </c>
      <c r="AE50" s="5">
        <v>1</v>
      </c>
      <c r="AF50" s="5">
        <v>0</v>
      </c>
      <c r="AG50" s="5">
        <v>1</v>
      </c>
      <c r="AH50" s="5">
        <v>4</v>
      </c>
      <c r="AI50" s="5">
        <v>1</v>
      </c>
      <c r="AJ50" s="5">
        <v>2</v>
      </c>
      <c r="AK50" s="5">
        <v>1</v>
      </c>
      <c r="AL50" s="5">
        <v>2</v>
      </c>
      <c r="AM50" s="5">
        <v>1</v>
      </c>
      <c r="AN50" s="5">
        <v>1</v>
      </c>
      <c r="AO50" s="119">
        <v>1</v>
      </c>
      <c r="AP50" s="119">
        <v>1</v>
      </c>
      <c r="AQ50" s="119">
        <v>2</v>
      </c>
      <c r="AR50" s="120">
        <v>3</v>
      </c>
      <c r="AS50" s="7">
        <v>2934</v>
      </c>
      <c r="AT50" s="7">
        <v>3105.3</v>
      </c>
      <c r="AU50" s="7">
        <v>1149.5999999999999</v>
      </c>
    </row>
    <row r="51" spans="2:47" x14ac:dyDescent="0.15">
      <c r="B51" s="331" t="s">
        <v>34</v>
      </c>
      <c r="C51" s="287"/>
      <c r="D51" s="5">
        <v>24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2</v>
      </c>
      <c r="M51" s="5">
        <v>1</v>
      </c>
      <c r="N51" s="5">
        <v>1</v>
      </c>
      <c r="O51" s="5">
        <v>1</v>
      </c>
      <c r="P51" s="5">
        <v>0</v>
      </c>
      <c r="Q51" s="5">
        <v>2</v>
      </c>
      <c r="R51" s="5">
        <v>3</v>
      </c>
      <c r="S51" s="5">
        <v>5</v>
      </c>
      <c r="T51" s="5">
        <v>2</v>
      </c>
      <c r="U51" s="5">
        <v>2</v>
      </c>
      <c r="V51" s="5">
        <v>2</v>
      </c>
      <c r="W51" s="5">
        <v>2</v>
      </c>
      <c r="X51" s="5">
        <v>0</v>
      </c>
      <c r="Y51" s="5">
        <v>0</v>
      </c>
      <c r="Z51" s="5">
        <v>0</v>
      </c>
      <c r="AA51" s="119">
        <v>0</v>
      </c>
      <c r="AB51" s="119">
        <v>0</v>
      </c>
      <c r="AC51" s="119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119">
        <v>0</v>
      </c>
      <c r="AP51" s="119">
        <v>0</v>
      </c>
      <c r="AQ51" s="119">
        <v>0</v>
      </c>
      <c r="AR51" s="120">
        <v>0</v>
      </c>
      <c r="AS51" s="7">
        <v>2831</v>
      </c>
      <c r="AT51" s="7">
        <v>2684</v>
      </c>
      <c r="AU51" s="7">
        <v>687.6</v>
      </c>
    </row>
    <row r="52" spans="2:47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3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1</v>
      </c>
      <c r="Z52" s="5">
        <v>0</v>
      </c>
      <c r="AA52" s="119">
        <v>0</v>
      </c>
      <c r="AB52" s="119">
        <v>0</v>
      </c>
      <c r="AC52" s="119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119">
        <v>0</v>
      </c>
      <c r="AP52" s="119">
        <v>0</v>
      </c>
      <c r="AQ52" s="119">
        <v>0</v>
      </c>
      <c r="AR52" s="120">
        <v>0</v>
      </c>
      <c r="AS52" s="7">
        <v>2500</v>
      </c>
      <c r="AT52" s="7">
        <v>2756.5</v>
      </c>
      <c r="AU52" s="7">
        <v>602.29999999999995</v>
      </c>
    </row>
    <row r="53" spans="2:47" x14ac:dyDescent="0.15">
      <c r="B53" s="331" t="s">
        <v>36</v>
      </c>
      <c r="C53" s="287"/>
      <c r="D53" s="5">
        <v>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</v>
      </c>
      <c r="Q53" s="5">
        <v>0</v>
      </c>
      <c r="R53" s="5">
        <v>0</v>
      </c>
      <c r="S53" s="5">
        <v>1</v>
      </c>
      <c r="T53" s="5">
        <v>1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119">
        <v>0</v>
      </c>
      <c r="AB53" s="119">
        <v>0</v>
      </c>
      <c r="AC53" s="119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119">
        <v>0</v>
      </c>
      <c r="AP53" s="119">
        <v>0</v>
      </c>
      <c r="AQ53" s="119">
        <v>0</v>
      </c>
      <c r="AR53" s="120">
        <v>0</v>
      </c>
      <c r="AS53" s="7">
        <v>2260</v>
      </c>
      <c r="AT53" s="7">
        <v>2534.6</v>
      </c>
      <c r="AU53" s="7">
        <v>371.6</v>
      </c>
    </row>
    <row r="54" spans="2:47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119">
        <v>0</v>
      </c>
      <c r="AB54" s="119">
        <v>0</v>
      </c>
      <c r="AC54" s="119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119">
        <v>0</v>
      </c>
      <c r="AP54" s="119">
        <v>0</v>
      </c>
      <c r="AQ54" s="119">
        <v>0</v>
      </c>
      <c r="AR54" s="120">
        <v>0</v>
      </c>
      <c r="AS54" s="7">
        <v>1882.5</v>
      </c>
      <c r="AT54" s="7">
        <v>1882.5</v>
      </c>
      <c r="AU54" s="7">
        <v>1222.5</v>
      </c>
    </row>
    <row r="55" spans="2:47" x14ac:dyDescent="0.15">
      <c r="B55" s="331" t="s">
        <v>38</v>
      </c>
      <c r="C55" s="287"/>
      <c r="D55" s="5">
        <v>53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3</v>
      </c>
      <c r="M55" s="5">
        <v>5</v>
      </c>
      <c r="N55" s="5">
        <v>4</v>
      </c>
      <c r="O55" s="5">
        <v>4</v>
      </c>
      <c r="P55" s="5">
        <v>7</v>
      </c>
      <c r="Q55" s="5">
        <v>5</v>
      </c>
      <c r="R55" s="5">
        <v>5</v>
      </c>
      <c r="S55" s="5">
        <v>5</v>
      </c>
      <c r="T55" s="5">
        <v>1</v>
      </c>
      <c r="U55" s="5">
        <v>6</v>
      </c>
      <c r="V55" s="5">
        <v>2</v>
      </c>
      <c r="W55" s="5">
        <v>3</v>
      </c>
      <c r="X55" s="5">
        <v>1</v>
      </c>
      <c r="Y55" s="5">
        <v>1</v>
      </c>
      <c r="Z55" s="5">
        <v>1</v>
      </c>
      <c r="AA55" s="119">
        <v>0</v>
      </c>
      <c r="AB55" s="119">
        <v>0</v>
      </c>
      <c r="AC55" s="119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119">
        <v>0</v>
      </c>
      <c r="AP55" s="119">
        <v>0</v>
      </c>
      <c r="AQ55" s="119">
        <v>0</v>
      </c>
      <c r="AR55" s="120">
        <v>0</v>
      </c>
      <c r="AS55" s="7">
        <v>2545</v>
      </c>
      <c r="AT55" s="7">
        <v>2618.5</v>
      </c>
      <c r="AU55" s="7">
        <v>714.7</v>
      </c>
    </row>
    <row r="56" spans="2:47" x14ac:dyDescent="0.15">
      <c r="B56" s="331" t="s">
        <v>39</v>
      </c>
      <c r="C56" s="287"/>
      <c r="D56" s="5">
        <v>101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1</v>
      </c>
      <c r="K56" s="5">
        <v>2</v>
      </c>
      <c r="L56" s="5">
        <v>6</v>
      </c>
      <c r="M56" s="5">
        <v>2</v>
      </c>
      <c r="N56" s="5">
        <v>2</v>
      </c>
      <c r="O56" s="5">
        <v>5</v>
      </c>
      <c r="P56" s="5">
        <v>14</v>
      </c>
      <c r="Q56" s="5">
        <v>7</v>
      </c>
      <c r="R56" s="5">
        <v>6</v>
      </c>
      <c r="S56" s="5">
        <v>7</v>
      </c>
      <c r="T56" s="5">
        <v>11</v>
      </c>
      <c r="U56" s="5">
        <v>6</v>
      </c>
      <c r="V56" s="5">
        <v>9</v>
      </c>
      <c r="W56" s="5">
        <v>4</v>
      </c>
      <c r="X56" s="5">
        <v>4</v>
      </c>
      <c r="Y56" s="5">
        <v>4</v>
      </c>
      <c r="Z56" s="5">
        <v>1</v>
      </c>
      <c r="AA56" s="119">
        <v>1</v>
      </c>
      <c r="AB56" s="119">
        <v>3</v>
      </c>
      <c r="AC56" s="119">
        <v>2</v>
      </c>
      <c r="AD56" s="5">
        <v>1</v>
      </c>
      <c r="AE56" s="5">
        <v>0</v>
      </c>
      <c r="AF56" s="5">
        <v>1</v>
      </c>
      <c r="AG56" s="5">
        <v>1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119">
        <v>0</v>
      </c>
      <c r="AP56" s="119">
        <v>0</v>
      </c>
      <c r="AQ56" s="119">
        <v>0</v>
      </c>
      <c r="AR56" s="120">
        <v>0</v>
      </c>
      <c r="AS56" s="7">
        <v>2940</v>
      </c>
      <c r="AT56" s="7">
        <v>2942.9</v>
      </c>
      <c r="AU56" s="7">
        <v>992.6</v>
      </c>
    </row>
    <row r="57" spans="2:47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0</v>
      </c>
      <c r="H57" s="5">
        <v>0</v>
      </c>
      <c r="I57" s="5">
        <v>2</v>
      </c>
      <c r="J57" s="5">
        <v>3</v>
      </c>
      <c r="K57" s="5">
        <v>1</v>
      </c>
      <c r="L57" s="5">
        <v>1</v>
      </c>
      <c r="M57" s="5">
        <v>4</v>
      </c>
      <c r="N57" s="5">
        <v>0</v>
      </c>
      <c r="O57" s="5">
        <v>4</v>
      </c>
      <c r="P57" s="5">
        <v>10</v>
      </c>
      <c r="Q57" s="5">
        <v>5</v>
      </c>
      <c r="R57" s="5">
        <v>5</v>
      </c>
      <c r="S57" s="5">
        <v>3</v>
      </c>
      <c r="T57" s="5">
        <v>3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119">
        <v>0</v>
      </c>
      <c r="AB57" s="119">
        <v>0</v>
      </c>
      <c r="AC57" s="119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119">
        <v>0</v>
      </c>
      <c r="AP57" s="119">
        <v>0</v>
      </c>
      <c r="AQ57" s="119">
        <v>0</v>
      </c>
      <c r="AR57" s="120">
        <v>0</v>
      </c>
      <c r="AS57" s="7">
        <v>2270</v>
      </c>
      <c r="AT57" s="7">
        <v>2170.1</v>
      </c>
      <c r="AU57" s="7">
        <v>621.29999999999995</v>
      </c>
    </row>
    <row r="58" spans="2:47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119">
        <v>0</v>
      </c>
      <c r="AB58" s="119">
        <v>0</v>
      </c>
      <c r="AC58" s="119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119">
        <v>0</v>
      </c>
      <c r="AP58" s="119">
        <v>0</v>
      </c>
      <c r="AQ58" s="119">
        <v>0</v>
      </c>
      <c r="AR58" s="120">
        <v>0</v>
      </c>
      <c r="AS58" s="7">
        <v>2560</v>
      </c>
      <c r="AT58" s="7">
        <v>2560</v>
      </c>
      <c r="AU58" s="7">
        <v>0</v>
      </c>
    </row>
    <row r="59" spans="2:47" x14ac:dyDescent="0.15">
      <c r="B59" s="331" t="s">
        <v>42</v>
      </c>
      <c r="C59" s="287"/>
      <c r="D59" s="5">
        <v>25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6</v>
      </c>
      <c r="O59" s="5">
        <v>6</v>
      </c>
      <c r="P59" s="5">
        <v>2</v>
      </c>
      <c r="Q59" s="5">
        <v>0</v>
      </c>
      <c r="R59" s="5">
        <v>5</v>
      </c>
      <c r="S59" s="5">
        <v>1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119">
        <v>0</v>
      </c>
      <c r="AB59" s="119">
        <v>0</v>
      </c>
      <c r="AC59" s="119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119">
        <v>0</v>
      </c>
      <c r="AP59" s="119">
        <v>0</v>
      </c>
      <c r="AQ59" s="119">
        <v>0</v>
      </c>
      <c r="AR59" s="120">
        <v>0</v>
      </c>
      <c r="AS59" s="7">
        <v>2080</v>
      </c>
      <c r="AT59" s="7">
        <v>2048.3000000000002</v>
      </c>
      <c r="AU59" s="7">
        <v>524.1</v>
      </c>
    </row>
    <row r="60" spans="2:47" x14ac:dyDescent="0.15">
      <c r="B60" s="331" t="s">
        <v>43</v>
      </c>
      <c r="C60" s="287"/>
      <c r="D60" s="5">
        <v>37</v>
      </c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5">
        <v>1</v>
      </c>
      <c r="O60" s="5">
        <v>6</v>
      </c>
      <c r="P60" s="5">
        <v>3</v>
      </c>
      <c r="Q60" s="5">
        <v>4</v>
      </c>
      <c r="R60" s="5">
        <v>6</v>
      </c>
      <c r="S60" s="5">
        <v>3</v>
      </c>
      <c r="T60" s="5">
        <v>4</v>
      </c>
      <c r="U60" s="5">
        <v>1</v>
      </c>
      <c r="V60" s="5">
        <v>1</v>
      </c>
      <c r="W60" s="5">
        <v>0</v>
      </c>
      <c r="X60" s="5">
        <v>1</v>
      </c>
      <c r="Y60" s="5">
        <v>2</v>
      </c>
      <c r="Z60" s="5">
        <v>0</v>
      </c>
      <c r="AA60" s="119">
        <v>1</v>
      </c>
      <c r="AB60" s="119">
        <v>0</v>
      </c>
      <c r="AC60" s="119">
        <v>1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119">
        <v>0</v>
      </c>
      <c r="AP60" s="119">
        <v>0</v>
      </c>
      <c r="AQ60" s="119">
        <v>0</v>
      </c>
      <c r="AR60" s="120">
        <v>0</v>
      </c>
      <c r="AS60" s="7">
        <v>2691</v>
      </c>
      <c r="AT60" s="7">
        <v>2709.6</v>
      </c>
      <c r="AU60" s="7">
        <v>836</v>
      </c>
    </row>
    <row r="61" spans="2:47" x14ac:dyDescent="0.15">
      <c r="B61" s="331" t="s">
        <v>44</v>
      </c>
      <c r="C61" s="287"/>
      <c r="D61" s="5">
        <v>30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2</v>
      </c>
      <c r="M61" s="5">
        <v>2</v>
      </c>
      <c r="N61" s="5">
        <v>3</v>
      </c>
      <c r="O61" s="5">
        <v>3</v>
      </c>
      <c r="P61" s="5">
        <v>5</v>
      </c>
      <c r="Q61" s="5">
        <v>3</v>
      </c>
      <c r="R61" s="5">
        <v>1</v>
      </c>
      <c r="S61" s="5">
        <v>4</v>
      </c>
      <c r="T61" s="5">
        <v>1</v>
      </c>
      <c r="U61" s="5">
        <v>1</v>
      </c>
      <c r="V61" s="5">
        <v>2</v>
      </c>
      <c r="W61" s="5">
        <v>1</v>
      </c>
      <c r="X61" s="5">
        <v>1</v>
      </c>
      <c r="Y61" s="5">
        <v>0</v>
      </c>
      <c r="Z61" s="5">
        <v>0</v>
      </c>
      <c r="AA61" s="119">
        <v>1</v>
      </c>
      <c r="AB61" s="119">
        <v>0</v>
      </c>
      <c r="AC61" s="119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119">
        <v>0</v>
      </c>
      <c r="AP61" s="119">
        <v>0</v>
      </c>
      <c r="AQ61" s="119">
        <v>0</v>
      </c>
      <c r="AR61" s="120">
        <v>0</v>
      </c>
      <c r="AS61" s="7">
        <v>2415</v>
      </c>
      <c r="AT61" s="7">
        <v>2554.3000000000002</v>
      </c>
      <c r="AU61" s="7">
        <v>747</v>
      </c>
    </row>
    <row r="62" spans="2:47" x14ac:dyDescent="0.15">
      <c r="B62" s="331" t="s">
        <v>45</v>
      </c>
      <c r="C62" s="287"/>
      <c r="D62" s="5">
        <v>469</v>
      </c>
      <c r="E62" s="5">
        <v>0</v>
      </c>
      <c r="F62" s="5">
        <v>1</v>
      </c>
      <c r="G62" s="5">
        <v>2</v>
      </c>
      <c r="H62" s="5">
        <v>3</v>
      </c>
      <c r="I62" s="5">
        <v>6</v>
      </c>
      <c r="J62" s="5">
        <v>10</v>
      </c>
      <c r="K62" s="5">
        <v>14</v>
      </c>
      <c r="L62" s="5">
        <v>9</v>
      </c>
      <c r="M62" s="5">
        <v>20</v>
      </c>
      <c r="N62" s="5">
        <v>25</v>
      </c>
      <c r="O62" s="5">
        <v>50</v>
      </c>
      <c r="P62" s="5">
        <v>49</v>
      </c>
      <c r="Q62" s="5">
        <v>45</v>
      </c>
      <c r="R62" s="5">
        <v>37</v>
      </c>
      <c r="S62" s="5">
        <v>35</v>
      </c>
      <c r="T62" s="5">
        <v>32</v>
      </c>
      <c r="U62" s="5">
        <v>22</v>
      </c>
      <c r="V62" s="5">
        <v>20</v>
      </c>
      <c r="W62" s="5">
        <v>9</v>
      </c>
      <c r="X62" s="5">
        <v>13</v>
      </c>
      <c r="Y62" s="5">
        <v>12</v>
      </c>
      <c r="Z62" s="5">
        <v>9</v>
      </c>
      <c r="AA62" s="119">
        <v>8</v>
      </c>
      <c r="AB62" s="119">
        <v>4</v>
      </c>
      <c r="AC62" s="119">
        <v>6</v>
      </c>
      <c r="AD62" s="5">
        <v>7</v>
      </c>
      <c r="AE62" s="5">
        <v>1</v>
      </c>
      <c r="AF62" s="5">
        <v>1</v>
      </c>
      <c r="AG62" s="5">
        <v>4</v>
      </c>
      <c r="AH62" s="5">
        <v>1</v>
      </c>
      <c r="AI62" s="5">
        <v>3</v>
      </c>
      <c r="AJ62" s="5">
        <v>2</v>
      </c>
      <c r="AK62" s="5">
        <v>1</v>
      </c>
      <c r="AL62" s="5">
        <v>0</v>
      </c>
      <c r="AM62" s="5">
        <v>1</v>
      </c>
      <c r="AN62" s="5">
        <v>0</v>
      </c>
      <c r="AO62" s="119">
        <v>1</v>
      </c>
      <c r="AP62" s="119">
        <v>0</v>
      </c>
      <c r="AQ62" s="119">
        <v>0</v>
      </c>
      <c r="AR62" s="120">
        <v>6</v>
      </c>
      <c r="AS62" s="7">
        <v>2600</v>
      </c>
      <c r="AT62" s="7">
        <v>2837.4</v>
      </c>
      <c r="AU62" s="7">
        <v>1239.4000000000001</v>
      </c>
    </row>
    <row r="63" spans="2:47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1</v>
      </c>
      <c r="N63" s="5">
        <v>2</v>
      </c>
      <c r="O63" s="5">
        <v>8</v>
      </c>
      <c r="P63" s="5">
        <v>4</v>
      </c>
      <c r="Q63" s="5">
        <v>1</v>
      </c>
      <c r="R63" s="5">
        <v>0</v>
      </c>
      <c r="S63" s="5">
        <v>2</v>
      </c>
      <c r="T63" s="5">
        <v>2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119">
        <v>0</v>
      </c>
      <c r="AB63" s="119">
        <v>0</v>
      </c>
      <c r="AC63" s="119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119">
        <v>0</v>
      </c>
      <c r="AP63" s="119">
        <v>0</v>
      </c>
      <c r="AQ63" s="119">
        <v>0</v>
      </c>
      <c r="AR63" s="120">
        <v>0</v>
      </c>
      <c r="AS63" s="7">
        <v>2142</v>
      </c>
      <c r="AT63" s="7">
        <v>2261.4</v>
      </c>
      <c r="AU63" s="7">
        <v>405.7</v>
      </c>
    </row>
    <row r="64" spans="2:47" x14ac:dyDescent="0.15">
      <c r="B64" s="331" t="s">
        <v>47</v>
      </c>
      <c r="C64" s="287"/>
      <c r="D64" s="5">
        <v>34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1</v>
      </c>
      <c r="N64" s="5">
        <v>4</v>
      </c>
      <c r="O64" s="5">
        <v>3</v>
      </c>
      <c r="P64" s="5">
        <v>1</v>
      </c>
      <c r="Q64" s="5">
        <v>7</v>
      </c>
      <c r="R64" s="5">
        <v>9</v>
      </c>
      <c r="S64" s="5">
        <v>3</v>
      </c>
      <c r="T64" s="5">
        <v>5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119">
        <v>0</v>
      </c>
      <c r="AB64" s="119">
        <v>0</v>
      </c>
      <c r="AC64" s="119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119">
        <v>0</v>
      </c>
      <c r="AP64" s="119">
        <v>0</v>
      </c>
      <c r="AQ64" s="119">
        <v>0</v>
      </c>
      <c r="AR64" s="120">
        <v>0</v>
      </c>
      <c r="AS64" s="7">
        <v>2609.5</v>
      </c>
      <c r="AT64" s="7">
        <v>2557.5</v>
      </c>
      <c r="AU64" s="7">
        <v>458.7</v>
      </c>
    </row>
    <row r="65" spans="2:47" x14ac:dyDescent="0.15">
      <c r="B65" s="331" t="s">
        <v>48</v>
      </c>
      <c r="C65" s="287"/>
      <c r="D65" s="5">
        <v>65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  <c r="N65" s="5">
        <v>4</v>
      </c>
      <c r="O65" s="5">
        <v>4</v>
      </c>
      <c r="P65" s="5">
        <v>6</v>
      </c>
      <c r="Q65" s="5">
        <v>7</v>
      </c>
      <c r="R65" s="5">
        <v>12</v>
      </c>
      <c r="S65" s="5">
        <v>13</v>
      </c>
      <c r="T65" s="5">
        <v>6</v>
      </c>
      <c r="U65" s="5">
        <v>2</v>
      </c>
      <c r="V65" s="5">
        <v>4</v>
      </c>
      <c r="W65" s="5">
        <v>2</v>
      </c>
      <c r="X65" s="5">
        <v>0</v>
      </c>
      <c r="Y65" s="5">
        <v>0</v>
      </c>
      <c r="Z65" s="5">
        <v>0</v>
      </c>
      <c r="AA65" s="119">
        <v>0</v>
      </c>
      <c r="AB65" s="119">
        <v>0</v>
      </c>
      <c r="AC65" s="119">
        <v>0</v>
      </c>
      <c r="AD65" s="5">
        <v>0</v>
      </c>
      <c r="AE65" s="5">
        <v>0</v>
      </c>
      <c r="AF65" s="5">
        <v>0</v>
      </c>
      <c r="AG65" s="5">
        <v>0</v>
      </c>
      <c r="AH65" s="5">
        <v>1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119">
        <v>0</v>
      </c>
      <c r="AP65" s="119">
        <v>0</v>
      </c>
      <c r="AQ65" s="119">
        <v>0</v>
      </c>
      <c r="AR65" s="120">
        <v>0</v>
      </c>
      <c r="AS65" s="7">
        <v>2727</v>
      </c>
      <c r="AT65" s="7">
        <v>2683.4</v>
      </c>
      <c r="AU65" s="7">
        <v>701.3</v>
      </c>
    </row>
    <row r="66" spans="2:47" x14ac:dyDescent="0.15">
      <c r="B66" s="331" t="s">
        <v>49</v>
      </c>
      <c r="C66" s="287"/>
      <c r="D66" s="5">
        <v>42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1</v>
      </c>
      <c r="N66" s="5">
        <v>4</v>
      </c>
      <c r="O66" s="5">
        <v>6</v>
      </c>
      <c r="P66" s="5">
        <v>8</v>
      </c>
      <c r="Q66" s="5">
        <v>7</v>
      </c>
      <c r="R66" s="5">
        <v>5</v>
      </c>
      <c r="S66" s="5">
        <v>2</v>
      </c>
      <c r="T66" s="5">
        <v>1</v>
      </c>
      <c r="U66" s="5">
        <v>3</v>
      </c>
      <c r="V66" s="5">
        <v>1</v>
      </c>
      <c r="W66" s="5">
        <v>1</v>
      </c>
      <c r="X66" s="5">
        <v>1</v>
      </c>
      <c r="Y66" s="5">
        <v>0</v>
      </c>
      <c r="Z66" s="5">
        <v>0</v>
      </c>
      <c r="AA66" s="119">
        <v>0</v>
      </c>
      <c r="AB66" s="119">
        <v>0</v>
      </c>
      <c r="AC66" s="119">
        <v>0</v>
      </c>
      <c r="AD66" s="5">
        <v>1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119">
        <v>0</v>
      </c>
      <c r="AP66" s="119">
        <v>0</v>
      </c>
      <c r="AQ66" s="119">
        <v>0</v>
      </c>
      <c r="AR66" s="120">
        <v>0</v>
      </c>
      <c r="AS66" s="7">
        <v>2428.5</v>
      </c>
      <c r="AT66" s="7">
        <v>2559</v>
      </c>
      <c r="AU66" s="7">
        <v>660.1</v>
      </c>
    </row>
    <row r="67" spans="2:47" x14ac:dyDescent="0.15">
      <c r="B67" s="331" t="s">
        <v>50</v>
      </c>
      <c r="C67" s="287"/>
      <c r="D67" s="5">
        <v>14</v>
      </c>
      <c r="E67" s="5">
        <v>0</v>
      </c>
      <c r="F67" s="5">
        <v>0</v>
      </c>
      <c r="G67" s="5">
        <v>1</v>
      </c>
      <c r="H67" s="5">
        <v>0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5">
        <v>1</v>
      </c>
      <c r="O67" s="5">
        <v>2</v>
      </c>
      <c r="P67" s="5">
        <v>2</v>
      </c>
      <c r="Q67" s="5">
        <v>1</v>
      </c>
      <c r="R67" s="5">
        <v>2</v>
      </c>
      <c r="S67" s="5">
        <v>2</v>
      </c>
      <c r="T67" s="5">
        <v>0</v>
      </c>
      <c r="U67" s="5">
        <v>1</v>
      </c>
      <c r="V67" s="5">
        <v>1</v>
      </c>
      <c r="W67" s="5">
        <v>0</v>
      </c>
      <c r="X67" s="5">
        <v>0</v>
      </c>
      <c r="Y67" s="5">
        <v>0</v>
      </c>
      <c r="Z67" s="5">
        <v>0</v>
      </c>
      <c r="AA67" s="119">
        <v>0</v>
      </c>
      <c r="AB67" s="119">
        <v>0</v>
      </c>
      <c r="AC67" s="119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119">
        <v>0</v>
      </c>
      <c r="AP67" s="119">
        <v>0</v>
      </c>
      <c r="AQ67" s="119">
        <v>0</v>
      </c>
      <c r="AR67" s="120">
        <v>0</v>
      </c>
      <c r="AS67" s="7">
        <v>2454</v>
      </c>
      <c r="AT67" s="7">
        <v>2333.4</v>
      </c>
      <c r="AU67" s="7">
        <v>755.1</v>
      </c>
    </row>
    <row r="68" spans="2:47" x14ac:dyDescent="0.15">
      <c r="B68" s="331" t="s">
        <v>51</v>
      </c>
      <c r="C68" s="287"/>
      <c r="D68" s="9">
        <v>36</v>
      </c>
      <c r="E68" s="9">
        <v>0</v>
      </c>
      <c r="F68" s="9">
        <v>0</v>
      </c>
      <c r="G68" s="9">
        <v>0</v>
      </c>
      <c r="H68" s="9">
        <v>1</v>
      </c>
      <c r="I68" s="9">
        <v>0</v>
      </c>
      <c r="J68" s="9">
        <v>1</v>
      </c>
      <c r="K68" s="9">
        <v>1</v>
      </c>
      <c r="L68" s="9">
        <v>1</v>
      </c>
      <c r="M68" s="9">
        <v>1</v>
      </c>
      <c r="N68" s="9">
        <v>0</v>
      </c>
      <c r="O68" s="9">
        <v>3</v>
      </c>
      <c r="P68" s="9">
        <v>2</v>
      </c>
      <c r="Q68" s="9">
        <v>5</v>
      </c>
      <c r="R68" s="9">
        <v>3</v>
      </c>
      <c r="S68" s="9">
        <v>3</v>
      </c>
      <c r="T68" s="9">
        <v>2</v>
      </c>
      <c r="U68" s="9">
        <v>4</v>
      </c>
      <c r="V68" s="9">
        <v>2</v>
      </c>
      <c r="W68" s="9">
        <v>1</v>
      </c>
      <c r="X68" s="9">
        <v>1</v>
      </c>
      <c r="Y68" s="9">
        <v>0</v>
      </c>
      <c r="Z68" s="9">
        <v>2</v>
      </c>
      <c r="AA68" s="119">
        <v>0</v>
      </c>
      <c r="AB68" s="119">
        <v>1</v>
      </c>
      <c r="AC68" s="11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1</v>
      </c>
      <c r="AL68" s="9">
        <v>0</v>
      </c>
      <c r="AM68" s="9">
        <v>0</v>
      </c>
      <c r="AN68" s="9">
        <v>1</v>
      </c>
      <c r="AO68" s="119">
        <v>0</v>
      </c>
      <c r="AP68" s="119">
        <v>0</v>
      </c>
      <c r="AQ68" s="119">
        <v>0</v>
      </c>
      <c r="AR68" s="120">
        <v>0</v>
      </c>
      <c r="AS68" s="10">
        <v>2829</v>
      </c>
      <c r="AT68" s="10">
        <v>2991.3</v>
      </c>
      <c r="AU68" s="10">
        <v>1263.5</v>
      </c>
    </row>
    <row r="69" spans="2:47" s="4" customFormat="1" x14ac:dyDescent="0.15">
      <c r="B69" s="330" t="s">
        <v>72</v>
      </c>
      <c r="C69" s="329"/>
      <c r="D69" s="6">
        <v>52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2</v>
      </c>
      <c r="K69" s="6">
        <v>0</v>
      </c>
      <c r="L69" s="6">
        <v>1</v>
      </c>
      <c r="M69" s="6">
        <v>0</v>
      </c>
      <c r="N69" s="6">
        <v>0</v>
      </c>
      <c r="O69" s="6">
        <v>8</v>
      </c>
      <c r="P69" s="6">
        <v>1</v>
      </c>
      <c r="Q69" s="6">
        <v>8</v>
      </c>
      <c r="R69" s="6">
        <v>1</v>
      </c>
      <c r="S69" s="6">
        <v>7</v>
      </c>
      <c r="T69" s="6">
        <v>3</v>
      </c>
      <c r="U69" s="6">
        <v>6</v>
      </c>
      <c r="V69" s="6">
        <v>4</v>
      </c>
      <c r="W69" s="6">
        <v>2</v>
      </c>
      <c r="X69" s="6">
        <v>4</v>
      </c>
      <c r="Y69" s="6">
        <v>2</v>
      </c>
      <c r="Z69" s="6">
        <v>1</v>
      </c>
      <c r="AA69" s="121">
        <v>0</v>
      </c>
      <c r="AB69" s="121">
        <v>0</v>
      </c>
      <c r="AC69" s="121">
        <v>0</v>
      </c>
      <c r="AD69" s="6">
        <v>0</v>
      </c>
      <c r="AE69" s="6">
        <v>1</v>
      </c>
      <c r="AF69" s="6">
        <v>1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121">
        <v>0</v>
      </c>
      <c r="AP69" s="121">
        <v>0</v>
      </c>
      <c r="AQ69" s="121">
        <v>0</v>
      </c>
      <c r="AR69" s="122">
        <v>0</v>
      </c>
      <c r="AS69" s="8">
        <v>2915.5</v>
      </c>
      <c r="AT69" s="8">
        <v>2972.2</v>
      </c>
      <c r="AU69" s="8">
        <v>898.4</v>
      </c>
    </row>
    <row r="71" spans="2:47" x14ac:dyDescent="0.15">
      <c r="D71" s="181"/>
    </row>
    <row r="72" spans="2:47" x14ac:dyDescent="0.15">
      <c r="D72" s="181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1"/>
  </cols>
  <sheetData>
    <row r="1" spans="2:25" ht="17.25" x14ac:dyDescent="0.2">
      <c r="B1" s="29" t="s">
        <v>318</v>
      </c>
      <c r="D1" s="29" t="s">
        <v>218</v>
      </c>
      <c r="P1" s="29" t="s">
        <v>334</v>
      </c>
    </row>
    <row r="2" spans="2:25" ht="17.25" x14ac:dyDescent="0.2">
      <c r="B2" s="1" t="s">
        <v>389</v>
      </c>
      <c r="C2" s="2"/>
    </row>
    <row r="3" spans="2:25" ht="24" customHeight="1" x14ac:dyDescent="0.15">
      <c r="B3" s="350" t="s">
        <v>219</v>
      </c>
      <c r="C3" s="342"/>
      <c r="D3" s="333" t="s">
        <v>92</v>
      </c>
      <c r="E3" s="90"/>
      <c r="F3" s="91">
        <v>10</v>
      </c>
      <c r="G3" s="91">
        <v>15</v>
      </c>
      <c r="H3" s="91">
        <v>20</v>
      </c>
      <c r="I3" s="91">
        <v>25</v>
      </c>
      <c r="J3" s="91">
        <v>30</v>
      </c>
      <c r="K3" s="91">
        <v>35</v>
      </c>
      <c r="L3" s="91">
        <v>40</v>
      </c>
      <c r="M3" s="91">
        <v>45</v>
      </c>
      <c r="N3" s="91">
        <v>50</v>
      </c>
      <c r="O3" s="91">
        <v>55</v>
      </c>
      <c r="P3" s="91">
        <v>60</v>
      </c>
      <c r="Q3" s="91">
        <v>65</v>
      </c>
      <c r="R3" s="91">
        <v>70</v>
      </c>
      <c r="S3" s="91">
        <v>75</v>
      </c>
      <c r="T3" s="91">
        <v>80</v>
      </c>
      <c r="U3" s="91">
        <v>85</v>
      </c>
      <c r="V3" s="115" t="s">
        <v>317</v>
      </c>
      <c r="W3" s="373" t="s">
        <v>94</v>
      </c>
      <c r="X3" s="373" t="s">
        <v>95</v>
      </c>
      <c r="Y3" s="373" t="s">
        <v>96</v>
      </c>
    </row>
    <row r="4" spans="2:25" s="35" customFormat="1" ht="13.5" x14ac:dyDescent="0.15">
      <c r="B4" s="353" t="s">
        <v>85</v>
      </c>
      <c r="C4" s="354"/>
      <c r="D4" s="334"/>
      <c r="E4" s="67"/>
      <c r="F4" s="65" t="s">
        <v>97</v>
      </c>
      <c r="G4" s="65" t="s">
        <v>97</v>
      </c>
      <c r="H4" s="65" t="s">
        <v>97</v>
      </c>
      <c r="I4" s="66" t="s">
        <v>97</v>
      </c>
      <c r="J4" s="65" t="s">
        <v>97</v>
      </c>
      <c r="K4" s="65" t="s">
        <v>97</v>
      </c>
      <c r="L4" s="65" t="s">
        <v>97</v>
      </c>
      <c r="M4" s="65" t="s">
        <v>97</v>
      </c>
      <c r="N4" s="67" t="s">
        <v>97</v>
      </c>
      <c r="O4" s="65" t="s">
        <v>97</v>
      </c>
      <c r="P4" s="67" t="s">
        <v>97</v>
      </c>
      <c r="Q4" s="67" t="s">
        <v>97</v>
      </c>
      <c r="R4" s="65" t="s">
        <v>97</v>
      </c>
      <c r="S4" s="65" t="s">
        <v>97</v>
      </c>
      <c r="T4" s="67" t="s">
        <v>97</v>
      </c>
      <c r="U4" s="67" t="s">
        <v>97</v>
      </c>
      <c r="V4" s="67"/>
      <c r="W4" s="374"/>
      <c r="X4" s="374"/>
      <c r="Y4" s="374"/>
    </row>
    <row r="5" spans="2:25" ht="24" customHeight="1" x14ac:dyDescent="0.15">
      <c r="B5" s="355"/>
      <c r="C5" s="356"/>
      <c r="D5" s="335"/>
      <c r="E5" s="124" t="s">
        <v>316</v>
      </c>
      <c r="F5" s="97">
        <v>15</v>
      </c>
      <c r="G5" s="97">
        <v>20</v>
      </c>
      <c r="H5" s="97">
        <v>25</v>
      </c>
      <c r="I5" s="97">
        <v>30</v>
      </c>
      <c r="J5" s="97">
        <v>35</v>
      </c>
      <c r="K5" s="97">
        <v>40</v>
      </c>
      <c r="L5" s="97">
        <v>45</v>
      </c>
      <c r="M5" s="97">
        <v>50</v>
      </c>
      <c r="N5" s="97">
        <v>55</v>
      </c>
      <c r="O5" s="97">
        <v>60</v>
      </c>
      <c r="P5" s="97">
        <v>65</v>
      </c>
      <c r="Q5" s="97">
        <v>70</v>
      </c>
      <c r="R5" s="97">
        <v>75</v>
      </c>
      <c r="S5" s="97">
        <v>80</v>
      </c>
      <c r="T5" s="97">
        <v>85</v>
      </c>
      <c r="U5" s="97">
        <v>90</v>
      </c>
      <c r="V5" s="125"/>
      <c r="W5" s="126" t="s">
        <v>220</v>
      </c>
      <c r="X5" s="126" t="s">
        <v>220</v>
      </c>
      <c r="Y5" s="126" t="s">
        <v>220</v>
      </c>
    </row>
    <row r="6" spans="2:25" x14ac:dyDescent="0.15">
      <c r="B6" s="361" t="s">
        <v>0</v>
      </c>
      <c r="C6" s="375"/>
      <c r="D6" s="5">
        <v>7849</v>
      </c>
      <c r="E6" s="5">
        <v>12</v>
      </c>
      <c r="F6" s="5">
        <v>26</v>
      </c>
      <c r="G6" s="5">
        <v>27</v>
      </c>
      <c r="H6" s="5">
        <v>51</v>
      </c>
      <c r="I6" s="5">
        <v>75</v>
      </c>
      <c r="J6" s="5">
        <v>87</v>
      </c>
      <c r="K6" s="5">
        <v>93</v>
      </c>
      <c r="L6" s="5">
        <v>135</v>
      </c>
      <c r="M6" s="5">
        <v>160</v>
      </c>
      <c r="N6" s="5">
        <v>189</v>
      </c>
      <c r="O6" s="5">
        <v>179</v>
      </c>
      <c r="P6" s="5">
        <v>234</v>
      </c>
      <c r="Q6" s="5">
        <v>217</v>
      </c>
      <c r="R6" s="5">
        <v>298</v>
      </c>
      <c r="S6" s="5">
        <v>518</v>
      </c>
      <c r="T6" s="5">
        <v>414</v>
      </c>
      <c r="U6" s="22">
        <v>3294</v>
      </c>
      <c r="V6" s="127">
        <v>1840</v>
      </c>
      <c r="W6" s="128">
        <v>89.9</v>
      </c>
      <c r="X6" s="129">
        <v>80.400000000000006</v>
      </c>
      <c r="Y6" s="129">
        <v>17</v>
      </c>
    </row>
    <row r="7" spans="2:25" x14ac:dyDescent="0.15">
      <c r="B7" s="361" t="s">
        <v>1</v>
      </c>
      <c r="C7" s="375"/>
      <c r="D7" s="45">
        <v>6485</v>
      </c>
      <c r="E7" s="45">
        <v>11</v>
      </c>
      <c r="F7" s="45">
        <v>22</v>
      </c>
      <c r="G7" s="45">
        <v>23</v>
      </c>
      <c r="H7" s="45">
        <v>42</v>
      </c>
      <c r="I7" s="45">
        <v>60</v>
      </c>
      <c r="J7" s="45">
        <v>75</v>
      </c>
      <c r="K7" s="45">
        <v>80</v>
      </c>
      <c r="L7" s="45">
        <v>106</v>
      </c>
      <c r="M7" s="45">
        <v>123</v>
      </c>
      <c r="N7" s="45">
        <v>160</v>
      </c>
      <c r="O7" s="45">
        <v>142</v>
      </c>
      <c r="P7" s="45">
        <v>197</v>
      </c>
      <c r="Q7" s="45">
        <v>175</v>
      </c>
      <c r="R7" s="45">
        <v>240</v>
      </c>
      <c r="S7" s="45">
        <v>422</v>
      </c>
      <c r="T7" s="45">
        <v>335</v>
      </c>
      <c r="U7" s="9">
        <v>2776</v>
      </c>
      <c r="V7" s="9">
        <v>1496</v>
      </c>
      <c r="W7" s="130">
        <v>90</v>
      </c>
      <c r="X7" s="131">
        <v>80.400000000000006</v>
      </c>
      <c r="Y7" s="131">
        <v>16.899999999999999</v>
      </c>
    </row>
    <row r="8" spans="2:25" x14ac:dyDescent="0.15">
      <c r="B8" s="70"/>
      <c r="C8" s="17" t="s">
        <v>64</v>
      </c>
      <c r="D8" s="9">
        <v>4192</v>
      </c>
      <c r="E8" s="9">
        <v>7</v>
      </c>
      <c r="F8" s="9">
        <v>13</v>
      </c>
      <c r="G8" s="9">
        <v>16</v>
      </c>
      <c r="H8" s="9">
        <v>28</v>
      </c>
      <c r="I8" s="9">
        <v>36</v>
      </c>
      <c r="J8" s="9">
        <v>49</v>
      </c>
      <c r="K8" s="9">
        <v>47</v>
      </c>
      <c r="L8" s="9">
        <v>69</v>
      </c>
      <c r="M8" s="9">
        <v>77</v>
      </c>
      <c r="N8" s="9">
        <v>108</v>
      </c>
      <c r="O8" s="9">
        <v>95</v>
      </c>
      <c r="P8" s="9">
        <v>130</v>
      </c>
      <c r="Q8" s="9">
        <v>119</v>
      </c>
      <c r="R8" s="9">
        <v>160</v>
      </c>
      <c r="S8" s="9">
        <v>291</v>
      </c>
      <c r="T8" s="9">
        <v>228</v>
      </c>
      <c r="U8" s="9">
        <v>1975</v>
      </c>
      <c r="V8" s="9">
        <v>744</v>
      </c>
      <c r="W8" s="130">
        <v>89.9</v>
      </c>
      <c r="X8" s="131">
        <v>80.3</v>
      </c>
      <c r="Y8" s="131">
        <v>16.8</v>
      </c>
    </row>
    <row r="9" spans="2:25" x14ac:dyDescent="0.15">
      <c r="B9" s="70"/>
      <c r="C9" s="17" t="s">
        <v>65</v>
      </c>
      <c r="D9" s="9">
        <v>1979</v>
      </c>
      <c r="E9" s="9">
        <v>3</v>
      </c>
      <c r="F9" s="9">
        <v>8</v>
      </c>
      <c r="G9" s="9">
        <v>4</v>
      </c>
      <c r="H9" s="9">
        <v>9</v>
      </c>
      <c r="I9" s="9">
        <v>20</v>
      </c>
      <c r="J9" s="9">
        <v>24</v>
      </c>
      <c r="K9" s="9">
        <v>30</v>
      </c>
      <c r="L9" s="9">
        <v>33</v>
      </c>
      <c r="M9" s="9">
        <v>46</v>
      </c>
      <c r="N9" s="9">
        <v>41</v>
      </c>
      <c r="O9" s="9">
        <v>43</v>
      </c>
      <c r="P9" s="9">
        <v>58</v>
      </c>
      <c r="Q9" s="9">
        <v>50</v>
      </c>
      <c r="R9" s="9">
        <v>71</v>
      </c>
      <c r="S9" s="9">
        <v>114</v>
      </c>
      <c r="T9" s="9">
        <v>93</v>
      </c>
      <c r="U9" s="9">
        <v>671</v>
      </c>
      <c r="V9" s="9">
        <v>661</v>
      </c>
      <c r="W9" s="130">
        <v>90</v>
      </c>
      <c r="X9" s="131">
        <v>80.5</v>
      </c>
      <c r="Y9" s="131">
        <v>17</v>
      </c>
    </row>
    <row r="10" spans="2:25" x14ac:dyDescent="0.15">
      <c r="B10" s="70"/>
      <c r="C10" s="17" t="s">
        <v>66</v>
      </c>
      <c r="D10" s="9">
        <v>314</v>
      </c>
      <c r="E10" s="9">
        <v>1</v>
      </c>
      <c r="F10" s="9">
        <v>1</v>
      </c>
      <c r="G10" s="9">
        <v>3</v>
      </c>
      <c r="H10" s="9">
        <v>5</v>
      </c>
      <c r="I10" s="9">
        <v>4</v>
      </c>
      <c r="J10" s="9">
        <v>2</v>
      </c>
      <c r="K10" s="9">
        <v>3</v>
      </c>
      <c r="L10" s="9">
        <v>4</v>
      </c>
      <c r="M10" s="9">
        <v>0</v>
      </c>
      <c r="N10" s="9">
        <v>11</v>
      </c>
      <c r="O10" s="9">
        <v>4</v>
      </c>
      <c r="P10" s="9">
        <v>9</v>
      </c>
      <c r="Q10" s="9">
        <v>6</v>
      </c>
      <c r="R10" s="9">
        <v>9</v>
      </c>
      <c r="S10" s="9">
        <v>17</v>
      </c>
      <c r="T10" s="9">
        <v>14</v>
      </c>
      <c r="U10" s="9">
        <v>130</v>
      </c>
      <c r="V10" s="9">
        <v>91</v>
      </c>
      <c r="W10" s="130">
        <v>90</v>
      </c>
      <c r="X10" s="131">
        <v>80.900000000000006</v>
      </c>
      <c r="Y10" s="131">
        <v>17.899999999999999</v>
      </c>
    </row>
    <row r="11" spans="2:25" x14ac:dyDescent="0.15">
      <c r="B11" s="330" t="s">
        <v>5</v>
      </c>
      <c r="C11" s="329"/>
      <c r="D11" s="6">
        <v>1364</v>
      </c>
      <c r="E11" s="6">
        <v>1</v>
      </c>
      <c r="F11" s="6">
        <v>4</v>
      </c>
      <c r="G11" s="6">
        <v>4</v>
      </c>
      <c r="H11" s="6">
        <v>9</v>
      </c>
      <c r="I11" s="6">
        <v>15</v>
      </c>
      <c r="J11" s="6">
        <v>12</v>
      </c>
      <c r="K11" s="6">
        <v>13</v>
      </c>
      <c r="L11" s="6">
        <v>29</v>
      </c>
      <c r="M11" s="6">
        <v>37</v>
      </c>
      <c r="N11" s="6">
        <v>29</v>
      </c>
      <c r="O11" s="6">
        <v>37</v>
      </c>
      <c r="P11" s="6">
        <v>37</v>
      </c>
      <c r="Q11" s="6">
        <v>42</v>
      </c>
      <c r="R11" s="6">
        <v>58</v>
      </c>
      <c r="S11" s="6">
        <v>96</v>
      </c>
      <c r="T11" s="6">
        <v>79</v>
      </c>
      <c r="U11" s="6">
        <v>518</v>
      </c>
      <c r="V11" s="6">
        <v>344</v>
      </c>
      <c r="W11" s="128">
        <v>89.8</v>
      </c>
      <c r="X11" s="129">
        <v>80.099999999999994</v>
      </c>
      <c r="Y11" s="129">
        <v>17</v>
      </c>
    </row>
    <row r="12" spans="2:25" ht="12" customHeight="1" x14ac:dyDescent="0.15">
      <c r="B12" s="331" t="s">
        <v>75</v>
      </c>
      <c r="C12" s="287"/>
      <c r="D12" s="45">
        <v>61</v>
      </c>
      <c r="E12" s="45">
        <v>0</v>
      </c>
      <c r="F12" s="45">
        <v>0</v>
      </c>
      <c r="G12" s="45">
        <v>0</v>
      </c>
      <c r="H12" s="45">
        <v>2</v>
      </c>
      <c r="I12" s="45">
        <v>0</v>
      </c>
      <c r="J12" s="45">
        <v>2</v>
      </c>
      <c r="K12" s="45">
        <v>1</v>
      </c>
      <c r="L12" s="45">
        <v>0</v>
      </c>
      <c r="M12" s="45">
        <v>0</v>
      </c>
      <c r="N12" s="45">
        <v>1</v>
      </c>
      <c r="O12" s="45">
        <v>2</v>
      </c>
      <c r="P12" s="45">
        <v>5</v>
      </c>
      <c r="Q12" s="45">
        <v>1</v>
      </c>
      <c r="R12" s="45">
        <v>4</v>
      </c>
      <c r="S12" s="45">
        <v>7</v>
      </c>
      <c r="T12" s="45">
        <v>5</v>
      </c>
      <c r="U12" s="9">
        <v>19</v>
      </c>
      <c r="V12" s="9">
        <v>12</v>
      </c>
      <c r="W12" s="130">
        <v>85.5</v>
      </c>
      <c r="X12" s="131">
        <v>78</v>
      </c>
      <c r="Y12" s="131">
        <v>18.100000000000001</v>
      </c>
    </row>
    <row r="13" spans="2:25" ht="12" customHeight="1" x14ac:dyDescent="0.15">
      <c r="B13" s="331" t="s">
        <v>76</v>
      </c>
      <c r="C13" s="287"/>
      <c r="D13" s="9">
        <v>124</v>
      </c>
      <c r="E13" s="9">
        <v>0</v>
      </c>
      <c r="F13" s="9">
        <v>1</v>
      </c>
      <c r="G13" s="9">
        <v>1</v>
      </c>
      <c r="H13" s="9">
        <v>0</v>
      </c>
      <c r="I13" s="9">
        <v>5</v>
      </c>
      <c r="J13" s="9">
        <v>1</v>
      </c>
      <c r="K13" s="9">
        <v>1</v>
      </c>
      <c r="L13" s="9">
        <v>4</v>
      </c>
      <c r="M13" s="9">
        <v>3</v>
      </c>
      <c r="N13" s="9">
        <v>3</v>
      </c>
      <c r="O13" s="9">
        <v>3</v>
      </c>
      <c r="P13" s="9">
        <v>3</v>
      </c>
      <c r="Q13" s="9">
        <v>4</v>
      </c>
      <c r="R13" s="9">
        <v>5</v>
      </c>
      <c r="S13" s="9">
        <v>11</v>
      </c>
      <c r="T13" s="9">
        <v>5</v>
      </c>
      <c r="U13" s="9">
        <v>53</v>
      </c>
      <c r="V13" s="9">
        <v>21</v>
      </c>
      <c r="W13" s="130">
        <v>89.1</v>
      </c>
      <c r="X13" s="131">
        <v>78</v>
      </c>
      <c r="Y13" s="131">
        <v>19.899999999999999</v>
      </c>
    </row>
    <row r="14" spans="2:25" ht="12" customHeight="1" x14ac:dyDescent="0.15">
      <c r="B14" s="331" t="s">
        <v>77</v>
      </c>
      <c r="C14" s="287"/>
      <c r="D14" s="9">
        <v>68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1</v>
      </c>
      <c r="L14" s="9">
        <v>2</v>
      </c>
      <c r="M14" s="9">
        <v>1</v>
      </c>
      <c r="N14" s="9">
        <v>3</v>
      </c>
      <c r="O14" s="9">
        <v>4</v>
      </c>
      <c r="P14" s="9">
        <v>1</v>
      </c>
      <c r="Q14" s="9">
        <v>3</v>
      </c>
      <c r="R14" s="9">
        <v>1</v>
      </c>
      <c r="S14" s="9">
        <v>3</v>
      </c>
      <c r="T14" s="9">
        <v>4</v>
      </c>
      <c r="U14" s="9">
        <v>27</v>
      </c>
      <c r="V14" s="9">
        <v>17</v>
      </c>
      <c r="W14" s="130">
        <v>89.8</v>
      </c>
      <c r="X14" s="131">
        <v>79.8</v>
      </c>
      <c r="Y14" s="131">
        <v>16.8</v>
      </c>
    </row>
    <row r="15" spans="2:25" ht="12" customHeight="1" x14ac:dyDescent="0.15">
      <c r="B15" s="331" t="s">
        <v>78</v>
      </c>
      <c r="C15" s="287"/>
      <c r="D15" s="9">
        <v>4276</v>
      </c>
      <c r="E15" s="9">
        <v>8</v>
      </c>
      <c r="F15" s="9">
        <v>13</v>
      </c>
      <c r="G15" s="9">
        <v>17</v>
      </c>
      <c r="H15" s="9">
        <v>29</v>
      </c>
      <c r="I15" s="9">
        <v>36</v>
      </c>
      <c r="J15" s="9">
        <v>50</v>
      </c>
      <c r="K15" s="9">
        <v>48</v>
      </c>
      <c r="L15" s="9">
        <v>71</v>
      </c>
      <c r="M15" s="9">
        <v>80</v>
      </c>
      <c r="N15" s="9">
        <v>113</v>
      </c>
      <c r="O15" s="9">
        <v>95</v>
      </c>
      <c r="P15" s="9">
        <v>131</v>
      </c>
      <c r="Q15" s="9">
        <v>119</v>
      </c>
      <c r="R15" s="9">
        <v>164</v>
      </c>
      <c r="S15" s="9">
        <v>292</v>
      </c>
      <c r="T15" s="9">
        <v>228</v>
      </c>
      <c r="U15" s="9">
        <v>2022</v>
      </c>
      <c r="V15" s="9">
        <v>760</v>
      </c>
      <c r="W15" s="130">
        <v>89.9</v>
      </c>
      <c r="X15" s="131">
        <v>80.3</v>
      </c>
      <c r="Y15" s="131">
        <v>16.899999999999999</v>
      </c>
    </row>
    <row r="16" spans="2:25" ht="12" customHeight="1" x14ac:dyDescent="0.15">
      <c r="B16" s="331" t="s">
        <v>79</v>
      </c>
      <c r="C16" s="287"/>
      <c r="D16" s="9">
        <v>272</v>
      </c>
      <c r="E16" s="9">
        <v>0</v>
      </c>
      <c r="F16" s="9">
        <v>1</v>
      </c>
      <c r="G16" s="9">
        <v>2</v>
      </c>
      <c r="H16" s="9">
        <v>5</v>
      </c>
      <c r="I16" s="9">
        <v>4</v>
      </c>
      <c r="J16" s="9">
        <v>2</v>
      </c>
      <c r="K16" s="9">
        <v>2</v>
      </c>
      <c r="L16" s="9">
        <v>3</v>
      </c>
      <c r="M16" s="9">
        <v>0</v>
      </c>
      <c r="N16" s="9">
        <v>8</v>
      </c>
      <c r="O16" s="9">
        <v>4</v>
      </c>
      <c r="P16" s="9">
        <v>8</v>
      </c>
      <c r="Q16" s="9">
        <v>6</v>
      </c>
      <c r="R16" s="9">
        <v>7</v>
      </c>
      <c r="S16" s="9">
        <v>17</v>
      </c>
      <c r="T16" s="9">
        <v>14</v>
      </c>
      <c r="U16" s="9">
        <v>108</v>
      </c>
      <c r="V16" s="9">
        <v>81</v>
      </c>
      <c r="W16" s="130">
        <v>90</v>
      </c>
      <c r="X16" s="131">
        <v>81.099999999999994</v>
      </c>
      <c r="Y16" s="131">
        <v>17.399999999999999</v>
      </c>
    </row>
    <row r="17" spans="2:25" ht="12" customHeight="1" x14ac:dyDescent="0.15">
      <c r="B17" s="331" t="s">
        <v>80</v>
      </c>
      <c r="C17" s="287"/>
      <c r="D17" s="9">
        <v>41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0</v>
      </c>
      <c r="L17" s="9">
        <v>3</v>
      </c>
      <c r="M17" s="9">
        <v>3</v>
      </c>
      <c r="N17" s="9">
        <v>3</v>
      </c>
      <c r="O17" s="9">
        <v>0</v>
      </c>
      <c r="P17" s="9">
        <v>0</v>
      </c>
      <c r="Q17" s="9">
        <v>0</v>
      </c>
      <c r="R17" s="9">
        <v>1</v>
      </c>
      <c r="S17" s="9">
        <v>2</v>
      </c>
      <c r="T17" s="9">
        <v>1</v>
      </c>
      <c r="U17" s="9">
        <v>25</v>
      </c>
      <c r="V17" s="9">
        <v>2</v>
      </c>
      <c r="W17" s="130">
        <v>89.8</v>
      </c>
      <c r="X17" s="131">
        <v>77.599999999999994</v>
      </c>
      <c r="Y17" s="131">
        <v>19</v>
      </c>
    </row>
    <row r="18" spans="2:25" ht="12" customHeight="1" x14ac:dyDescent="0.15">
      <c r="B18" s="331" t="s">
        <v>81</v>
      </c>
      <c r="C18" s="287"/>
      <c r="D18" s="9">
        <v>1979</v>
      </c>
      <c r="E18" s="9">
        <v>3</v>
      </c>
      <c r="F18" s="9">
        <v>8</v>
      </c>
      <c r="G18" s="9">
        <v>4</v>
      </c>
      <c r="H18" s="9">
        <v>9</v>
      </c>
      <c r="I18" s="9">
        <v>20</v>
      </c>
      <c r="J18" s="9">
        <v>24</v>
      </c>
      <c r="K18" s="9">
        <v>30</v>
      </c>
      <c r="L18" s="9">
        <v>33</v>
      </c>
      <c r="M18" s="9">
        <v>46</v>
      </c>
      <c r="N18" s="9">
        <v>41</v>
      </c>
      <c r="O18" s="9">
        <v>43</v>
      </c>
      <c r="P18" s="9">
        <v>58</v>
      </c>
      <c r="Q18" s="9">
        <v>50</v>
      </c>
      <c r="R18" s="9">
        <v>71</v>
      </c>
      <c r="S18" s="9">
        <v>114</v>
      </c>
      <c r="T18" s="9">
        <v>93</v>
      </c>
      <c r="U18" s="9">
        <v>671</v>
      </c>
      <c r="V18" s="9">
        <v>661</v>
      </c>
      <c r="W18" s="130">
        <v>90</v>
      </c>
      <c r="X18" s="131">
        <v>80.5</v>
      </c>
      <c r="Y18" s="131">
        <v>17</v>
      </c>
    </row>
    <row r="19" spans="2:25" ht="12" customHeight="1" x14ac:dyDescent="0.15">
      <c r="B19" s="331" t="s">
        <v>202</v>
      </c>
      <c r="C19" s="287"/>
      <c r="D19" s="9">
        <v>202</v>
      </c>
      <c r="E19" s="9">
        <v>0</v>
      </c>
      <c r="F19" s="9">
        <v>0</v>
      </c>
      <c r="G19" s="9">
        <v>0</v>
      </c>
      <c r="H19" s="9">
        <v>2</v>
      </c>
      <c r="I19" s="9">
        <v>3</v>
      </c>
      <c r="J19" s="9">
        <v>1</v>
      </c>
      <c r="K19" s="9">
        <v>3</v>
      </c>
      <c r="L19" s="9">
        <v>5</v>
      </c>
      <c r="M19" s="9">
        <v>9</v>
      </c>
      <c r="N19" s="9">
        <v>3</v>
      </c>
      <c r="O19" s="9">
        <v>9</v>
      </c>
      <c r="P19" s="9">
        <v>7</v>
      </c>
      <c r="Q19" s="9">
        <v>7</v>
      </c>
      <c r="R19" s="9">
        <v>9</v>
      </c>
      <c r="S19" s="9">
        <v>17</v>
      </c>
      <c r="T19" s="9">
        <v>13</v>
      </c>
      <c r="U19" s="9">
        <v>64</v>
      </c>
      <c r="V19" s="9">
        <v>50</v>
      </c>
      <c r="W19" s="130">
        <v>89.3</v>
      </c>
      <c r="X19" s="131">
        <v>78.599999999999994</v>
      </c>
      <c r="Y19" s="131">
        <v>17.5</v>
      </c>
    </row>
    <row r="20" spans="2:25" ht="12" customHeight="1" x14ac:dyDescent="0.15">
      <c r="B20" s="331" t="s">
        <v>203</v>
      </c>
      <c r="C20" s="287"/>
      <c r="D20" s="9">
        <v>93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  <c r="J20" s="9">
        <v>0</v>
      </c>
      <c r="K20" s="9">
        <v>1</v>
      </c>
      <c r="L20" s="9">
        <v>2</v>
      </c>
      <c r="M20" s="9">
        <v>3</v>
      </c>
      <c r="N20" s="9">
        <v>1</v>
      </c>
      <c r="O20" s="9">
        <v>5</v>
      </c>
      <c r="P20" s="9">
        <v>5</v>
      </c>
      <c r="Q20" s="9">
        <v>7</v>
      </c>
      <c r="R20" s="9">
        <v>6</v>
      </c>
      <c r="S20" s="9">
        <v>7</v>
      </c>
      <c r="T20" s="9">
        <v>6</v>
      </c>
      <c r="U20" s="9">
        <v>27</v>
      </c>
      <c r="V20" s="9">
        <v>22</v>
      </c>
      <c r="W20" s="130">
        <v>86.5</v>
      </c>
      <c r="X20" s="131">
        <v>78.8</v>
      </c>
      <c r="Y20" s="131">
        <v>15.5</v>
      </c>
    </row>
    <row r="21" spans="2:25" ht="12" customHeight="1" x14ac:dyDescent="0.15">
      <c r="B21" s="331" t="s">
        <v>88</v>
      </c>
      <c r="C21" s="287"/>
      <c r="D21" s="9">
        <v>524</v>
      </c>
      <c r="E21" s="9">
        <v>1</v>
      </c>
      <c r="F21" s="9">
        <v>3</v>
      </c>
      <c r="G21" s="9">
        <v>1</v>
      </c>
      <c r="H21" s="9">
        <v>3</v>
      </c>
      <c r="I21" s="9">
        <v>2</v>
      </c>
      <c r="J21" s="9">
        <v>5</v>
      </c>
      <c r="K21" s="9">
        <v>6</v>
      </c>
      <c r="L21" s="9">
        <v>12</v>
      </c>
      <c r="M21" s="9">
        <v>11</v>
      </c>
      <c r="N21" s="9">
        <v>10</v>
      </c>
      <c r="O21" s="9">
        <v>9</v>
      </c>
      <c r="P21" s="9">
        <v>12</v>
      </c>
      <c r="Q21" s="9">
        <v>15</v>
      </c>
      <c r="R21" s="9">
        <v>19</v>
      </c>
      <c r="S21" s="9">
        <v>38</v>
      </c>
      <c r="T21" s="9">
        <v>31</v>
      </c>
      <c r="U21" s="9">
        <v>191</v>
      </c>
      <c r="V21" s="9">
        <v>155</v>
      </c>
      <c r="W21" s="130">
        <v>89.8</v>
      </c>
      <c r="X21" s="131">
        <v>80.900000000000006</v>
      </c>
      <c r="Y21" s="131">
        <v>16.5</v>
      </c>
    </row>
    <row r="22" spans="2:25" ht="12" customHeight="1" x14ac:dyDescent="0.15">
      <c r="B22" s="330" t="s">
        <v>204</v>
      </c>
      <c r="C22" s="329"/>
      <c r="D22" s="6">
        <v>209</v>
      </c>
      <c r="E22" s="6">
        <v>0</v>
      </c>
      <c r="F22" s="6">
        <v>0</v>
      </c>
      <c r="G22" s="6">
        <v>2</v>
      </c>
      <c r="H22" s="6">
        <v>0</v>
      </c>
      <c r="I22" s="6">
        <v>4</v>
      </c>
      <c r="J22" s="6">
        <v>1</v>
      </c>
      <c r="K22" s="6">
        <v>0</v>
      </c>
      <c r="L22" s="6">
        <v>0</v>
      </c>
      <c r="M22" s="6">
        <v>4</v>
      </c>
      <c r="N22" s="6">
        <v>3</v>
      </c>
      <c r="O22" s="6">
        <v>5</v>
      </c>
      <c r="P22" s="6">
        <v>4</v>
      </c>
      <c r="Q22" s="6">
        <v>5</v>
      </c>
      <c r="R22" s="6">
        <v>11</v>
      </c>
      <c r="S22" s="6">
        <v>10</v>
      </c>
      <c r="T22" s="6">
        <v>14</v>
      </c>
      <c r="U22" s="6">
        <v>87</v>
      </c>
      <c r="V22" s="6">
        <v>59</v>
      </c>
      <c r="W22" s="128">
        <v>89.9</v>
      </c>
      <c r="X22" s="129">
        <v>82.6</v>
      </c>
      <c r="Y22" s="129">
        <v>14.9</v>
      </c>
    </row>
    <row r="23" spans="2:25" x14ac:dyDescent="0.15">
      <c r="B23" s="331" t="s">
        <v>6</v>
      </c>
      <c r="C23" s="287"/>
      <c r="D23" s="5">
        <v>61</v>
      </c>
      <c r="E23" s="5">
        <v>0</v>
      </c>
      <c r="F23" s="5">
        <v>0</v>
      </c>
      <c r="G23" s="5">
        <v>0</v>
      </c>
      <c r="H23" s="5">
        <v>2</v>
      </c>
      <c r="I23" s="5">
        <v>0</v>
      </c>
      <c r="J23" s="5">
        <v>2</v>
      </c>
      <c r="K23" s="5">
        <v>1</v>
      </c>
      <c r="L23" s="5">
        <v>0</v>
      </c>
      <c r="M23" s="5">
        <v>0</v>
      </c>
      <c r="N23" s="5">
        <v>1</v>
      </c>
      <c r="O23" s="5">
        <v>2</v>
      </c>
      <c r="P23" s="5">
        <v>5</v>
      </c>
      <c r="Q23" s="5">
        <v>1</v>
      </c>
      <c r="R23" s="5">
        <v>4</v>
      </c>
      <c r="S23" s="5">
        <v>7</v>
      </c>
      <c r="T23" s="5">
        <v>5</v>
      </c>
      <c r="U23" s="5">
        <v>19</v>
      </c>
      <c r="V23" s="5">
        <v>12</v>
      </c>
      <c r="W23" s="130">
        <v>85.5</v>
      </c>
      <c r="X23" s="131">
        <v>78</v>
      </c>
      <c r="Y23" s="131">
        <v>18.100000000000001</v>
      </c>
    </row>
    <row r="24" spans="2:25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208" t="s">
        <v>393</v>
      </c>
      <c r="V24" s="208" t="s">
        <v>393</v>
      </c>
      <c r="W24" s="109" t="s">
        <v>289</v>
      </c>
      <c r="X24" s="132" t="s">
        <v>289</v>
      </c>
      <c r="Y24" s="132" t="s">
        <v>289</v>
      </c>
    </row>
    <row r="25" spans="2:25" x14ac:dyDescent="0.15">
      <c r="B25" s="331" t="s">
        <v>8</v>
      </c>
      <c r="C25" s="287"/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2</v>
      </c>
      <c r="U25" s="5">
        <v>1</v>
      </c>
      <c r="V25" s="5">
        <v>2</v>
      </c>
      <c r="W25" s="109">
        <v>87</v>
      </c>
      <c r="X25" s="132">
        <v>87.4</v>
      </c>
      <c r="Y25" s="132">
        <v>10</v>
      </c>
    </row>
    <row r="26" spans="2:25" x14ac:dyDescent="0.15">
      <c r="B26" s="331" t="s">
        <v>9</v>
      </c>
      <c r="C26" s="287"/>
      <c r="D26" s="5">
        <v>87</v>
      </c>
      <c r="E26" s="5">
        <v>0</v>
      </c>
      <c r="F26" s="5">
        <v>0</v>
      </c>
      <c r="G26" s="5">
        <v>1</v>
      </c>
      <c r="H26" s="5">
        <v>0</v>
      </c>
      <c r="I26" s="5">
        <v>4</v>
      </c>
      <c r="J26" s="5">
        <v>1</v>
      </c>
      <c r="K26" s="5">
        <v>1</v>
      </c>
      <c r="L26" s="5">
        <v>3</v>
      </c>
      <c r="M26" s="5">
        <v>3</v>
      </c>
      <c r="N26" s="5">
        <v>2</v>
      </c>
      <c r="O26" s="5">
        <v>3</v>
      </c>
      <c r="P26" s="5">
        <v>1</v>
      </c>
      <c r="Q26" s="5">
        <v>2</v>
      </c>
      <c r="R26" s="5">
        <v>3</v>
      </c>
      <c r="S26" s="5">
        <v>7</v>
      </c>
      <c r="T26" s="5">
        <v>3</v>
      </c>
      <c r="U26" s="5">
        <v>39</v>
      </c>
      <c r="V26" s="5">
        <v>14</v>
      </c>
      <c r="W26" s="109">
        <v>89.1</v>
      </c>
      <c r="X26" s="132">
        <v>77.7</v>
      </c>
      <c r="Y26" s="132">
        <v>20.399999999999999</v>
      </c>
    </row>
    <row r="27" spans="2:25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1</v>
      </c>
      <c r="W27" s="109">
        <v>78.8</v>
      </c>
      <c r="X27" s="132">
        <v>70.8</v>
      </c>
      <c r="Y27" s="132">
        <v>19.8</v>
      </c>
    </row>
    <row r="28" spans="2:25" x14ac:dyDescent="0.15">
      <c r="B28" s="331" t="s">
        <v>11</v>
      </c>
      <c r="C28" s="287"/>
      <c r="D28" s="5">
        <v>13</v>
      </c>
      <c r="E28" s="5">
        <v>0</v>
      </c>
      <c r="F28" s="5">
        <v>1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1</v>
      </c>
      <c r="Q28" s="5">
        <v>0</v>
      </c>
      <c r="R28" s="5">
        <v>0</v>
      </c>
      <c r="S28" s="5">
        <v>1</v>
      </c>
      <c r="T28" s="5">
        <v>0</v>
      </c>
      <c r="U28" s="5">
        <v>8</v>
      </c>
      <c r="V28" s="5">
        <v>0</v>
      </c>
      <c r="W28" s="109">
        <v>89.7</v>
      </c>
      <c r="X28" s="132">
        <v>72.599999999999994</v>
      </c>
      <c r="Y28" s="132">
        <v>25.4</v>
      </c>
    </row>
    <row r="29" spans="2:25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2</v>
      </c>
      <c r="R29" s="5">
        <v>1</v>
      </c>
      <c r="S29" s="5">
        <v>2</v>
      </c>
      <c r="T29" s="5">
        <v>0</v>
      </c>
      <c r="U29" s="5">
        <v>5</v>
      </c>
      <c r="V29" s="5">
        <v>4</v>
      </c>
      <c r="W29" s="109">
        <v>89</v>
      </c>
      <c r="X29" s="132">
        <v>82.3</v>
      </c>
      <c r="Y29" s="132">
        <v>9.6</v>
      </c>
    </row>
    <row r="30" spans="2:25" x14ac:dyDescent="0.15">
      <c r="B30" s="331" t="s">
        <v>13</v>
      </c>
      <c r="C30" s="287"/>
      <c r="D30" s="5">
        <v>31</v>
      </c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2</v>
      </c>
      <c r="N30" s="5">
        <v>2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22</v>
      </c>
      <c r="V30" s="5">
        <v>3</v>
      </c>
      <c r="W30" s="109">
        <v>90</v>
      </c>
      <c r="X30" s="132">
        <v>82.2</v>
      </c>
      <c r="Y30" s="132">
        <v>17.100000000000001</v>
      </c>
    </row>
    <row r="31" spans="2:25" x14ac:dyDescent="0.15">
      <c r="B31" s="331" t="s">
        <v>14</v>
      </c>
      <c r="C31" s="287"/>
      <c r="D31" s="5">
        <v>23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1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2</v>
      </c>
      <c r="R31" s="5">
        <v>0</v>
      </c>
      <c r="S31" s="5">
        <v>1</v>
      </c>
      <c r="T31" s="5">
        <v>1</v>
      </c>
      <c r="U31" s="5">
        <v>9</v>
      </c>
      <c r="V31" s="5">
        <v>5</v>
      </c>
      <c r="W31" s="109">
        <v>89.7</v>
      </c>
      <c r="X31" s="132">
        <v>76.5</v>
      </c>
      <c r="Y31" s="132">
        <v>20.9</v>
      </c>
    </row>
    <row r="32" spans="2:25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1</v>
      </c>
      <c r="W32" s="109">
        <v>89.9</v>
      </c>
      <c r="X32" s="132">
        <v>89.9</v>
      </c>
      <c r="Y32" s="132">
        <v>0.1</v>
      </c>
    </row>
    <row r="33" spans="2:25" x14ac:dyDescent="0.15">
      <c r="B33" s="331" t="s">
        <v>16</v>
      </c>
      <c r="C33" s="287"/>
      <c r="D33" s="5">
        <v>484</v>
      </c>
      <c r="E33" s="5">
        <v>2</v>
      </c>
      <c r="F33" s="5">
        <v>0</v>
      </c>
      <c r="G33" s="5">
        <v>1</v>
      </c>
      <c r="H33" s="5">
        <v>4</v>
      </c>
      <c r="I33" s="5">
        <v>4</v>
      </c>
      <c r="J33" s="5">
        <v>11</v>
      </c>
      <c r="K33" s="5">
        <v>4</v>
      </c>
      <c r="L33" s="5">
        <v>5</v>
      </c>
      <c r="M33" s="5">
        <v>13</v>
      </c>
      <c r="N33" s="5">
        <v>16</v>
      </c>
      <c r="O33" s="5">
        <v>6</v>
      </c>
      <c r="P33" s="5">
        <v>11</v>
      </c>
      <c r="Q33" s="5">
        <v>9</v>
      </c>
      <c r="R33" s="5">
        <v>18</v>
      </c>
      <c r="S33" s="5">
        <v>26</v>
      </c>
      <c r="T33" s="5">
        <v>23</v>
      </c>
      <c r="U33" s="5">
        <v>268</v>
      </c>
      <c r="V33" s="5">
        <v>63</v>
      </c>
      <c r="W33" s="109">
        <v>90</v>
      </c>
      <c r="X33" s="132">
        <v>80.599999999999994</v>
      </c>
      <c r="Y33" s="132">
        <v>17.3</v>
      </c>
    </row>
    <row r="34" spans="2:25" x14ac:dyDescent="0.15">
      <c r="B34" s="331" t="s">
        <v>17</v>
      </c>
      <c r="C34" s="287"/>
      <c r="D34" s="5">
        <v>343</v>
      </c>
      <c r="E34" s="5">
        <v>1</v>
      </c>
      <c r="F34" s="5">
        <v>2</v>
      </c>
      <c r="G34" s="5">
        <v>2</v>
      </c>
      <c r="H34" s="5">
        <v>2</v>
      </c>
      <c r="I34" s="5">
        <v>1</v>
      </c>
      <c r="J34" s="5">
        <v>3</v>
      </c>
      <c r="K34" s="5">
        <v>2</v>
      </c>
      <c r="L34" s="5">
        <v>5</v>
      </c>
      <c r="M34" s="5">
        <v>5</v>
      </c>
      <c r="N34" s="5">
        <v>10</v>
      </c>
      <c r="O34" s="5">
        <v>6</v>
      </c>
      <c r="P34" s="5">
        <v>10</v>
      </c>
      <c r="Q34" s="5">
        <v>12</v>
      </c>
      <c r="R34" s="5">
        <v>13</v>
      </c>
      <c r="S34" s="5">
        <v>38</v>
      </c>
      <c r="T34" s="5">
        <v>17</v>
      </c>
      <c r="U34" s="5">
        <v>172</v>
      </c>
      <c r="V34" s="5">
        <v>42</v>
      </c>
      <c r="W34" s="109">
        <v>89.8</v>
      </c>
      <c r="X34" s="132">
        <v>80.5</v>
      </c>
      <c r="Y34" s="132">
        <v>16.3</v>
      </c>
    </row>
    <row r="35" spans="2:25" x14ac:dyDescent="0.15">
      <c r="B35" s="331" t="s">
        <v>18</v>
      </c>
      <c r="C35" s="287"/>
      <c r="D35" s="5">
        <v>2259</v>
      </c>
      <c r="E35" s="5">
        <v>1</v>
      </c>
      <c r="F35" s="5">
        <v>7</v>
      </c>
      <c r="G35" s="5">
        <v>9</v>
      </c>
      <c r="H35" s="5">
        <v>16</v>
      </c>
      <c r="I35" s="5">
        <v>20</v>
      </c>
      <c r="J35" s="5">
        <v>18</v>
      </c>
      <c r="K35" s="5">
        <v>26</v>
      </c>
      <c r="L35" s="5">
        <v>32</v>
      </c>
      <c r="M35" s="5">
        <v>35</v>
      </c>
      <c r="N35" s="5">
        <v>50</v>
      </c>
      <c r="O35" s="5">
        <v>56</v>
      </c>
      <c r="P35" s="5">
        <v>80</v>
      </c>
      <c r="Q35" s="5">
        <v>68</v>
      </c>
      <c r="R35" s="5">
        <v>88</v>
      </c>
      <c r="S35" s="5">
        <v>148</v>
      </c>
      <c r="T35" s="5">
        <v>129</v>
      </c>
      <c r="U35" s="5">
        <v>1033</v>
      </c>
      <c r="V35" s="5">
        <v>443</v>
      </c>
      <c r="W35" s="109">
        <v>89.9</v>
      </c>
      <c r="X35" s="132">
        <v>80.7</v>
      </c>
      <c r="Y35" s="132">
        <v>16.3</v>
      </c>
    </row>
    <row r="36" spans="2:25" x14ac:dyDescent="0.15">
      <c r="B36" s="331" t="s">
        <v>19</v>
      </c>
      <c r="C36" s="287"/>
      <c r="D36" s="5">
        <v>1106</v>
      </c>
      <c r="E36" s="5">
        <v>3</v>
      </c>
      <c r="F36" s="5">
        <v>4</v>
      </c>
      <c r="G36" s="5">
        <v>4</v>
      </c>
      <c r="H36" s="5">
        <v>6</v>
      </c>
      <c r="I36" s="5">
        <v>11</v>
      </c>
      <c r="J36" s="5">
        <v>17</v>
      </c>
      <c r="K36" s="5">
        <v>15</v>
      </c>
      <c r="L36" s="5">
        <v>27</v>
      </c>
      <c r="M36" s="5">
        <v>24</v>
      </c>
      <c r="N36" s="5">
        <v>32</v>
      </c>
      <c r="O36" s="5">
        <v>27</v>
      </c>
      <c r="P36" s="5">
        <v>29</v>
      </c>
      <c r="Q36" s="5">
        <v>30</v>
      </c>
      <c r="R36" s="5">
        <v>41</v>
      </c>
      <c r="S36" s="5">
        <v>79</v>
      </c>
      <c r="T36" s="5">
        <v>59</v>
      </c>
      <c r="U36" s="5">
        <v>502</v>
      </c>
      <c r="V36" s="5">
        <v>196</v>
      </c>
      <c r="W36" s="109">
        <v>89.9</v>
      </c>
      <c r="X36" s="132">
        <v>79.400000000000006</v>
      </c>
      <c r="Y36" s="132">
        <v>17.8</v>
      </c>
    </row>
    <row r="37" spans="2:25" x14ac:dyDescent="0.15">
      <c r="B37" s="331" t="s">
        <v>20</v>
      </c>
      <c r="C37" s="287"/>
      <c r="D37" s="5">
        <v>14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1</v>
      </c>
      <c r="O37" s="5">
        <v>0</v>
      </c>
      <c r="P37" s="5">
        <v>1</v>
      </c>
      <c r="Q37" s="5">
        <v>1</v>
      </c>
      <c r="R37" s="5">
        <v>0</v>
      </c>
      <c r="S37" s="5">
        <v>1</v>
      </c>
      <c r="T37" s="5">
        <v>1</v>
      </c>
      <c r="U37" s="5">
        <v>5</v>
      </c>
      <c r="V37" s="5">
        <v>3</v>
      </c>
      <c r="W37" s="109">
        <v>89.9</v>
      </c>
      <c r="X37" s="132">
        <v>79</v>
      </c>
      <c r="Y37" s="132">
        <v>15.7</v>
      </c>
    </row>
    <row r="38" spans="2:25" x14ac:dyDescent="0.15">
      <c r="B38" s="331" t="s">
        <v>21</v>
      </c>
      <c r="C38" s="287"/>
      <c r="D38" s="5">
        <v>34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3</v>
      </c>
      <c r="M38" s="5">
        <v>1</v>
      </c>
      <c r="N38" s="5">
        <v>2</v>
      </c>
      <c r="O38" s="5">
        <v>0</v>
      </c>
      <c r="P38" s="5">
        <v>0</v>
      </c>
      <c r="Q38" s="5">
        <v>0</v>
      </c>
      <c r="R38" s="5">
        <v>1</v>
      </c>
      <c r="S38" s="5">
        <v>2</v>
      </c>
      <c r="T38" s="5">
        <v>0</v>
      </c>
      <c r="U38" s="5">
        <v>22</v>
      </c>
      <c r="V38" s="5">
        <v>2</v>
      </c>
      <c r="W38" s="109">
        <v>89.9</v>
      </c>
      <c r="X38" s="132">
        <v>79.099999999999994</v>
      </c>
      <c r="Y38" s="132">
        <v>18.7</v>
      </c>
    </row>
    <row r="39" spans="2:25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2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3</v>
      </c>
      <c r="V39" s="5">
        <v>0</v>
      </c>
      <c r="W39" s="109">
        <v>81.400000000000006</v>
      </c>
      <c r="X39" s="132">
        <v>70.3</v>
      </c>
      <c r="Y39" s="132">
        <v>18.8</v>
      </c>
    </row>
    <row r="40" spans="2:25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208" t="s">
        <v>393</v>
      </c>
      <c r="V40" s="208" t="s">
        <v>393</v>
      </c>
      <c r="W40" s="109" t="s">
        <v>289</v>
      </c>
      <c r="X40" s="132" t="s">
        <v>289</v>
      </c>
      <c r="Y40" s="132" t="s">
        <v>289</v>
      </c>
    </row>
    <row r="41" spans="2:25" x14ac:dyDescent="0.15">
      <c r="B41" s="331" t="s">
        <v>24</v>
      </c>
      <c r="C41" s="287"/>
      <c r="D41" s="5">
        <v>11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0</v>
      </c>
      <c r="L41" s="5">
        <v>1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1</v>
      </c>
      <c r="T41" s="5">
        <v>0</v>
      </c>
      <c r="U41" s="5">
        <v>3</v>
      </c>
      <c r="V41" s="5">
        <v>3</v>
      </c>
      <c r="W41" s="130">
        <v>90</v>
      </c>
      <c r="X41" s="131">
        <v>73.599999999999994</v>
      </c>
      <c r="Y41" s="131">
        <v>22.1</v>
      </c>
    </row>
    <row r="42" spans="2:25" x14ac:dyDescent="0.15">
      <c r="B42" s="331" t="s">
        <v>25</v>
      </c>
      <c r="C42" s="287"/>
      <c r="D42" s="5">
        <v>29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3</v>
      </c>
      <c r="P42" s="5">
        <v>0</v>
      </c>
      <c r="Q42" s="5">
        <v>0</v>
      </c>
      <c r="R42" s="5">
        <v>1</v>
      </c>
      <c r="S42" s="5">
        <v>1</v>
      </c>
      <c r="T42" s="5">
        <v>2</v>
      </c>
      <c r="U42" s="5">
        <v>12</v>
      </c>
      <c r="V42" s="5">
        <v>8</v>
      </c>
      <c r="W42" s="130">
        <v>89.8</v>
      </c>
      <c r="X42" s="131">
        <v>82</v>
      </c>
      <c r="Y42" s="131">
        <v>13.2</v>
      </c>
    </row>
    <row r="43" spans="2:25" x14ac:dyDescent="0.15">
      <c r="B43" s="331" t="s">
        <v>26</v>
      </c>
      <c r="C43" s="287"/>
      <c r="D43" s="5">
        <v>11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4</v>
      </c>
      <c r="O43" s="5">
        <v>0</v>
      </c>
      <c r="P43" s="5">
        <v>0</v>
      </c>
      <c r="Q43" s="5">
        <v>0</v>
      </c>
      <c r="R43" s="5">
        <v>1</v>
      </c>
      <c r="S43" s="5">
        <v>2</v>
      </c>
      <c r="T43" s="5">
        <v>0</v>
      </c>
      <c r="U43" s="5">
        <v>3</v>
      </c>
      <c r="V43" s="5">
        <v>1</v>
      </c>
      <c r="W43" s="130">
        <v>76</v>
      </c>
      <c r="X43" s="131">
        <v>71.900000000000006</v>
      </c>
      <c r="Y43" s="131">
        <v>16.5</v>
      </c>
    </row>
    <row r="44" spans="2:25" x14ac:dyDescent="0.15">
      <c r="B44" s="331" t="s">
        <v>27</v>
      </c>
      <c r="C44" s="287"/>
      <c r="D44" s="5">
        <v>42</v>
      </c>
      <c r="E44" s="5">
        <v>1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1</v>
      </c>
      <c r="L44" s="5">
        <v>1</v>
      </c>
      <c r="M44" s="5">
        <v>0</v>
      </c>
      <c r="N44" s="5">
        <v>3</v>
      </c>
      <c r="O44" s="5">
        <v>0</v>
      </c>
      <c r="P44" s="5">
        <v>1</v>
      </c>
      <c r="Q44" s="5">
        <v>0</v>
      </c>
      <c r="R44" s="5">
        <v>2</v>
      </c>
      <c r="S44" s="5">
        <v>0</v>
      </c>
      <c r="T44" s="5">
        <v>0</v>
      </c>
      <c r="U44" s="5">
        <v>22</v>
      </c>
      <c r="V44" s="5">
        <v>10</v>
      </c>
      <c r="W44" s="130">
        <v>90</v>
      </c>
      <c r="X44" s="131">
        <v>79.900000000000006</v>
      </c>
      <c r="Y44" s="131">
        <v>20.9</v>
      </c>
    </row>
    <row r="45" spans="2:25" x14ac:dyDescent="0.15">
      <c r="B45" s="331" t="s">
        <v>28</v>
      </c>
      <c r="C45" s="287"/>
      <c r="D45" s="5">
        <v>242</v>
      </c>
      <c r="E45" s="5">
        <v>0</v>
      </c>
      <c r="F45" s="5">
        <v>1</v>
      </c>
      <c r="G45" s="5">
        <v>2</v>
      </c>
      <c r="H45" s="5">
        <v>5</v>
      </c>
      <c r="I45" s="5">
        <v>4</v>
      </c>
      <c r="J45" s="5">
        <v>2</v>
      </c>
      <c r="K45" s="5">
        <v>1</v>
      </c>
      <c r="L45" s="5">
        <v>3</v>
      </c>
      <c r="M45" s="5">
        <v>0</v>
      </c>
      <c r="N45" s="5">
        <v>3</v>
      </c>
      <c r="O45" s="5">
        <v>3</v>
      </c>
      <c r="P45" s="5">
        <v>8</v>
      </c>
      <c r="Q45" s="5">
        <v>5</v>
      </c>
      <c r="R45" s="5">
        <v>4</v>
      </c>
      <c r="S45" s="5">
        <v>15</v>
      </c>
      <c r="T45" s="5">
        <v>10</v>
      </c>
      <c r="U45" s="5">
        <v>98</v>
      </c>
      <c r="V45" s="5">
        <v>78</v>
      </c>
      <c r="W45" s="130">
        <v>90</v>
      </c>
      <c r="X45" s="131">
        <v>81.7</v>
      </c>
      <c r="Y45" s="131">
        <v>17.5</v>
      </c>
    </row>
    <row r="46" spans="2:25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1</v>
      </c>
      <c r="P46" s="5">
        <v>0</v>
      </c>
      <c r="Q46" s="5">
        <v>1</v>
      </c>
      <c r="R46" s="5">
        <v>2</v>
      </c>
      <c r="S46" s="5">
        <v>0</v>
      </c>
      <c r="T46" s="5">
        <v>4</v>
      </c>
      <c r="U46" s="5">
        <v>7</v>
      </c>
      <c r="V46" s="5">
        <v>2</v>
      </c>
      <c r="W46" s="130">
        <v>81.599999999999994</v>
      </c>
      <c r="X46" s="131">
        <v>78.5</v>
      </c>
      <c r="Y46" s="131">
        <v>14.7</v>
      </c>
    </row>
    <row r="47" spans="2:25" x14ac:dyDescent="0.15">
      <c r="B47" s="331" t="s">
        <v>30</v>
      </c>
      <c r="C47" s="287"/>
      <c r="D47" s="5">
        <v>127</v>
      </c>
      <c r="E47" s="5">
        <v>0</v>
      </c>
      <c r="F47" s="5">
        <v>2</v>
      </c>
      <c r="G47" s="5">
        <v>0</v>
      </c>
      <c r="H47" s="5">
        <v>1</v>
      </c>
      <c r="I47" s="5">
        <v>2</v>
      </c>
      <c r="J47" s="5">
        <v>2</v>
      </c>
      <c r="K47" s="5">
        <v>3</v>
      </c>
      <c r="L47" s="5">
        <v>2</v>
      </c>
      <c r="M47" s="5">
        <v>8</v>
      </c>
      <c r="N47" s="5">
        <v>1</v>
      </c>
      <c r="O47" s="5">
        <v>6</v>
      </c>
      <c r="P47" s="5">
        <v>8</v>
      </c>
      <c r="Q47" s="5">
        <v>5</v>
      </c>
      <c r="R47" s="5">
        <v>5</v>
      </c>
      <c r="S47" s="5">
        <v>6</v>
      </c>
      <c r="T47" s="5">
        <v>5</v>
      </c>
      <c r="U47" s="5">
        <v>27</v>
      </c>
      <c r="V47" s="5">
        <v>44</v>
      </c>
      <c r="W47" s="130">
        <v>88.4</v>
      </c>
      <c r="X47" s="131">
        <v>75.400000000000006</v>
      </c>
      <c r="Y47" s="131">
        <v>20</v>
      </c>
    </row>
    <row r="48" spans="2:25" x14ac:dyDescent="0.15">
      <c r="B48" s="331" t="s">
        <v>31</v>
      </c>
      <c r="C48" s="287"/>
      <c r="D48" s="5">
        <v>109</v>
      </c>
      <c r="E48" s="5">
        <v>0</v>
      </c>
      <c r="F48" s="5">
        <v>2</v>
      </c>
      <c r="G48" s="5">
        <v>0</v>
      </c>
      <c r="H48" s="5">
        <v>1</v>
      </c>
      <c r="I48" s="5">
        <v>0</v>
      </c>
      <c r="J48" s="5">
        <v>0</v>
      </c>
      <c r="K48" s="5">
        <v>5</v>
      </c>
      <c r="L48" s="5">
        <v>2</v>
      </c>
      <c r="M48" s="5">
        <v>4</v>
      </c>
      <c r="N48" s="5">
        <v>2</v>
      </c>
      <c r="O48" s="5">
        <v>1</v>
      </c>
      <c r="P48" s="5">
        <v>2</v>
      </c>
      <c r="Q48" s="5">
        <v>4</v>
      </c>
      <c r="R48" s="5">
        <v>1</v>
      </c>
      <c r="S48" s="5">
        <v>12</v>
      </c>
      <c r="T48" s="5">
        <v>3</v>
      </c>
      <c r="U48" s="5">
        <v>36</v>
      </c>
      <c r="V48" s="5">
        <v>34</v>
      </c>
      <c r="W48" s="130">
        <v>90</v>
      </c>
      <c r="X48" s="131">
        <v>78.8</v>
      </c>
      <c r="Y48" s="131">
        <v>18.8</v>
      </c>
    </row>
    <row r="49" spans="2:25" x14ac:dyDescent="0.15">
      <c r="B49" s="331" t="s">
        <v>32</v>
      </c>
      <c r="C49" s="287"/>
      <c r="D49" s="5">
        <v>1316</v>
      </c>
      <c r="E49" s="5">
        <v>3</v>
      </c>
      <c r="F49" s="5">
        <v>2</v>
      </c>
      <c r="G49" s="5">
        <v>4</v>
      </c>
      <c r="H49" s="5">
        <v>6</v>
      </c>
      <c r="I49" s="5">
        <v>13</v>
      </c>
      <c r="J49" s="5">
        <v>16</v>
      </c>
      <c r="K49" s="5">
        <v>18</v>
      </c>
      <c r="L49" s="5">
        <v>20</v>
      </c>
      <c r="M49" s="5">
        <v>25</v>
      </c>
      <c r="N49" s="5">
        <v>32</v>
      </c>
      <c r="O49" s="5">
        <v>27</v>
      </c>
      <c r="P49" s="5">
        <v>32</v>
      </c>
      <c r="Q49" s="5">
        <v>32</v>
      </c>
      <c r="R49" s="5">
        <v>48</v>
      </c>
      <c r="S49" s="5">
        <v>66</v>
      </c>
      <c r="T49" s="5">
        <v>69</v>
      </c>
      <c r="U49" s="5">
        <v>489</v>
      </c>
      <c r="V49" s="5">
        <v>414</v>
      </c>
      <c r="W49" s="130">
        <v>90</v>
      </c>
      <c r="X49" s="131">
        <v>81.099999999999994</v>
      </c>
      <c r="Y49" s="131">
        <v>16.600000000000001</v>
      </c>
    </row>
    <row r="50" spans="2:25" x14ac:dyDescent="0.15">
      <c r="B50" s="331" t="s">
        <v>33</v>
      </c>
      <c r="C50" s="287"/>
      <c r="D50" s="5">
        <v>397</v>
      </c>
      <c r="E50" s="5">
        <v>0</v>
      </c>
      <c r="F50" s="5">
        <v>2</v>
      </c>
      <c r="G50" s="5">
        <v>0</v>
      </c>
      <c r="H50" s="5">
        <v>1</v>
      </c>
      <c r="I50" s="5">
        <v>4</v>
      </c>
      <c r="J50" s="5">
        <v>6</v>
      </c>
      <c r="K50" s="5">
        <v>3</v>
      </c>
      <c r="L50" s="5">
        <v>8</v>
      </c>
      <c r="M50" s="5">
        <v>9</v>
      </c>
      <c r="N50" s="5">
        <v>5</v>
      </c>
      <c r="O50" s="5">
        <v>8</v>
      </c>
      <c r="P50" s="5">
        <v>15</v>
      </c>
      <c r="Q50" s="5">
        <v>9</v>
      </c>
      <c r="R50" s="5">
        <v>16</v>
      </c>
      <c r="S50" s="5">
        <v>25</v>
      </c>
      <c r="T50" s="5">
        <v>15</v>
      </c>
      <c r="U50" s="5">
        <v>116</v>
      </c>
      <c r="V50" s="5">
        <v>155</v>
      </c>
      <c r="W50" s="130">
        <v>90</v>
      </c>
      <c r="X50" s="131">
        <v>81.099999999999994</v>
      </c>
      <c r="Y50" s="131">
        <v>16.3</v>
      </c>
    </row>
    <row r="51" spans="2:25" x14ac:dyDescent="0.15">
      <c r="B51" s="331" t="s">
        <v>34</v>
      </c>
      <c r="C51" s="287"/>
      <c r="D51" s="5">
        <v>24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0</v>
      </c>
      <c r="K51" s="5">
        <v>1</v>
      </c>
      <c r="L51" s="5">
        <v>1</v>
      </c>
      <c r="M51" s="5">
        <v>0</v>
      </c>
      <c r="N51" s="5">
        <v>1</v>
      </c>
      <c r="O51" s="5">
        <v>0</v>
      </c>
      <c r="P51" s="5">
        <v>1</v>
      </c>
      <c r="Q51" s="5">
        <v>0</v>
      </c>
      <c r="R51" s="5">
        <v>1</v>
      </c>
      <c r="S51" s="5">
        <v>1</v>
      </c>
      <c r="T51" s="5">
        <v>1</v>
      </c>
      <c r="U51" s="5">
        <v>3</v>
      </c>
      <c r="V51" s="5">
        <v>13</v>
      </c>
      <c r="W51" s="130">
        <v>90</v>
      </c>
      <c r="X51" s="131">
        <v>78.599999999999994</v>
      </c>
      <c r="Y51" s="131">
        <v>18.8</v>
      </c>
    </row>
    <row r="52" spans="2:25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4</v>
      </c>
      <c r="T52" s="5">
        <v>0</v>
      </c>
      <c r="U52" s="5">
        <v>0</v>
      </c>
      <c r="V52" s="5">
        <v>1</v>
      </c>
      <c r="W52" s="130">
        <v>78.400000000000006</v>
      </c>
      <c r="X52" s="131">
        <v>76.599999999999994</v>
      </c>
      <c r="Y52" s="131">
        <v>9.9</v>
      </c>
    </row>
    <row r="53" spans="2:25" x14ac:dyDescent="0.15">
      <c r="B53" s="331" t="s">
        <v>36</v>
      </c>
      <c r="C53" s="287"/>
      <c r="D53" s="5">
        <v>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0</v>
      </c>
      <c r="U53" s="5">
        <v>4</v>
      </c>
      <c r="V53" s="5">
        <v>0</v>
      </c>
      <c r="W53" s="130">
        <v>88.7</v>
      </c>
      <c r="X53" s="131">
        <v>85.9</v>
      </c>
      <c r="Y53" s="131">
        <v>5.3</v>
      </c>
    </row>
    <row r="54" spans="2:25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130">
        <v>57.4</v>
      </c>
      <c r="X54" s="131">
        <v>57.4</v>
      </c>
      <c r="Y54" s="131">
        <v>32.6</v>
      </c>
    </row>
    <row r="55" spans="2:25" x14ac:dyDescent="0.15">
      <c r="B55" s="331" t="s">
        <v>38</v>
      </c>
      <c r="C55" s="287"/>
      <c r="D55" s="5">
        <v>53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3</v>
      </c>
      <c r="N55" s="5">
        <v>0</v>
      </c>
      <c r="O55" s="5">
        <v>4</v>
      </c>
      <c r="P55" s="5">
        <v>1</v>
      </c>
      <c r="Q55" s="5">
        <v>1</v>
      </c>
      <c r="R55" s="5">
        <v>0</v>
      </c>
      <c r="S55" s="5">
        <v>6</v>
      </c>
      <c r="T55" s="5">
        <v>3</v>
      </c>
      <c r="U55" s="5">
        <v>16</v>
      </c>
      <c r="V55" s="5">
        <v>19</v>
      </c>
      <c r="W55" s="130">
        <v>90</v>
      </c>
      <c r="X55" s="131">
        <v>82.6</v>
      </c>
      <c r="Y55" s="131">
        <v>13.1</v>
      </c>
    </row>
    <row r="56" spans="2:25" x14ac:dyDescent="0.15">
      <c r="B56" s="331" t="s">
        <v>39</v>
      </c>
      <c r="C56" s="287"/>
      <c r="D56" s="5">
        <v>101</v>
      </c>
      <c r="E56" s="5">
        <v>0</v>
      </c>
      <c r="F56" s="5">
        <v>0</v>
      </c>
      <c r="G56" s="5">
        <v>0</v>
      </c>
      <c r="H56" s="5">
        <v>1</v>
      </c>
      <c r="I56" s="5">
        <v>2</v>
      </c>
      <c r="J56" s="5">
        <v>0</v>
      </c>
      <c r="K56" s="5">
        <v>3</v>
      </c>
      <c r="L56" s="5">
        <v>3</v>
      </c>
      <c r="M56" s="5">
        <v>3</v>
      </c>
      <c r="N56" s="5">
        <v>3</v>
      </c>
      <c r="O56" s="5">
        <v>4</v>
      </c>
      <c r="P56" s="5">
        <v>4</v>
      </c>
      <c r="Q56" s="5">
        <v>5</v>
      </c>
      <c r="R56" s="5">
        <v>8</v>
      </c>
      <c r="S56" s="5">
        <v>6</v>
      </c>
      <c r="T56" s="5">
        <v>9</v>
      </c>
      <c r="U56" s="5">
        <v>26</v>
      </c>
      <c r="V56" s="5">
        <v>24</v>
      </c>
      <c r="W56" s="130">
        <v>84.7</v>
      </c>
      <c r="X56" s="131">
        <v>77</v>
      </c>
      <c r="Y56" s="131">
        <v>18.2</v>
      </c>
    </row>
    <row r="57" spans="2:25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1</v>
      </c>
      <c r="K57" s="5">
        <v>0</v>
      </c>
      <c r="L57" s="5">
        <v>2</v>
      </c>
      <c r="M57" s="5">
        <v>3</v>
      </c>
      <c r="N57" s="5">
        <v>0</v>
      </c>
      <c r="O57" s="5">
        <v>1</v>
      </c>
      <c r="P57" s="5">
        <v>2</v>
      </c>
      <c r="Q57" s="5">
        <v>1</v>
      </c>
      <c r="R57" s="5">
        <v>1</v>
      </c>
      <c r="S57" s="5">
        <v>4</v>
      </c>
      <c r="T57" s="5">
        <v>1</v>
      </c>
      <c r="U57" s="5">
        <v>18</v>
      </c>
      <c r="V57" s="5">
        <v>6</v>
      </c>
      <c r="W57" s="130">
        <v>87.9</v>
      </c>
      <c r="X57" s="131">
        <v>77.400000000000006</v>
      </c>
      <c r="Y57" s="131">
        <v>18.8</v>
      </c>
    </row>
    <row r="58" spans="2:25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130">
        <v>89.8</v>
      </c>
      <c r="X58" s="131">
        <v>89.8</v>
      </c>
      <c r="Y58" s="131">
        <v>0</v>
      </c>
    </row>
    <row r="59" spans="2:25" x14ac:dyDescent="0.15">
      <c r="B59" s="331" t="s">
        <v>42</v>
      </c>
      <c r="C59" s="287"/>
      <c r="D59" s="5">
        <v>25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2</v>
      </c>
      <c r="N59" s="5">
        <v>0</v>
      </c>
      <c r="O59" s="5">
        <v>1</v>
      </c>
      <c r="P59" s="5">
        <v>1</v>
      </c>
      <c r="Q59" s="5">
        <v>2</v>
      </c>
      <c r="R59" s="5">
        <v>0</v>
      </c>
      <c r="S59" s="5">
        <v>2</v>
      </c>
      <c r="T59" s="5">
        <v>4</v>
      </c>
      <c r="U59" s="5">
        <v>6</v>
      </c>
      <c r="V59" s="5">
        <v>6</v>
      </c>
      <c r="W59" s="130">
        <v>84.4</v>
      </c>
      <c r="X59" s="131">
        <v>78.900000000000006</v>
      </c>
      <c r="Y59" s="131">
        <v>16.5</v>
      </c>
    </row>
    <row r="60" spans="2:25" x14ac:dyDescent="0.15">
      <c r="B60" s="331" t="s">
        <v>43</v>
      </c>
      <c r="C60" s="287"/>
      <c r="D60" s="5">
        <v>37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1</v>
      </c>
      <c r="P60" s="5">
        <v>1</v>
      </c>
      <c r="Q60" s="5">
        <v>3</v>
      </c>
      <c r="R60" s="5">
        <v>6</v>
      </c>
      <c r="S60" s="5">
        <v>1</v>
      </c>
      <c r="T60" s="5">
        <v>1</v>
      </c>
      <c r="U60" s="5">
        <v>12</v>
      </c>
      <c r="V60" s="5">
        <v>9</v>
      </c>
      <c r="W60" s="130">
        <v>88.8</v>
      </c>
      <c r="X60" s="131">
        <v>79.099999999999994</v>
      </c>
      <c r="Y60" s="131">
        <v>16</v>
      </c>
    </row>
    <row r="61" spans="2:25" x14ac:dyDescent="0.15">
      <c r="B61" s="331" t="s">
        <v>44</v>
      </c>
      <c r="C61" s="287"/>
      <c r="D61" s="5">
        <v>30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1</v>
      </c>
      <c r="O61" s="5">
        <v>3</v>
      </c>
      <c r="P61" s="5">
        <v>3</v>
      </c>
      <c r="Q61" s="5">
        <v>2</v>
      </c>
      <c r="R61" s="5">
        <v>0</v>
      </c>
      <c r="S61" s="5">
        <v>4</v>
      </c>
      <c r="T61" s="5">
        <v>1</v>
      </c>
      <c r="U61" s="5">
        <v>8</v>
      </c>
      <c r="V61" s="5">
        <v>7</v>
      </c>
      <c r="W61" s="130">
        <v>83.8</v>
      </c>
      <c r="X61" s="131">
        <v>78.2</v>
      </c>
      <c r="Y61" s="131">
        <v>14.1</v>
      </c>
    </row>
    <row r="62" spans="2:25" x14ac:dyDescent="0.15">
      <c r="B62" s="331" t="s">
        <v>45</v>
      </c>
      <c r="C62" s="287"/>
      <c r="D62" s="5">
        <v>469</v>
      </c>
      <c r="E62" s="5">
        <v>1</v>
      </c>
      <c r="F62" s="5">
        <v>3</v>
      </c>
      <c r="G62" s="5">
        <v>1</v>
      </c>
      <c r="H62" s="5">
        <v>3</v>
      </c>
      <c r="I62" s="5">
        <v>2</v>
      </c>
      <c r="J62" s="5">
        <v>5</v>
      </c>
      <c r="K62" s="5">
        <v>6</v>
      </c>
      <c r="L62" s="5">
        <v>12</v>
      </c>
      <c r="M62" s="5">
        <v>11</v>
      </c>
      <c r="N62" s="5">
        <v>9</v>
      </c>
      <c r="O62" s="5">
        <v>8</v>
      </c>
      <c r="P62" s="5">
        <v>11</v>
      </c>
      <c r="Q62" s="5">
        <v>12</v>
      </c>
      <c r="R62" s="5">
        <v>15</v>
      </c>
      <c r="S62" s="5">
        <v>35</v>
      </c>
      <c r="T62" s="5">
        <v>26</v>
      </c>
      <c r="U62" s="5">
        <v>169</v>
      </c>
      <c r="V62" s="5">
        <v>140</v>
      </c>
      <c r="W62" s="130">
        <v>89.8</v>
      </c>
      <c r="X62" s="131">
        <v>80.599999999999994</v>
      </c>
      <c r="Y62" s="131">
        <v>17.100000000000001</v>
      </c>
    </row>
    <row r="63" spans="2:25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1</v>
      </c>
      <c r="Q63" s="5">
        <v>1</v>
      </c>
      <c r="R63" s="5">
        <v>0</v>
      </c>
      <c r="S63" s="5">
        <v>0</v>
      </c>
      <c r="T63" s="5">
        <v>2</v>
      </c>
      <c r="U63" s="5">
        <v>10</v>
      </c>
      <c r="V63" s="5">
        <v>7</v>
      </c>
      <c r="W63" s="130">
        <v>89.9</v>
      </c>
      <c r="X63" s="131">
        <v>87</v>
      </c>
      <c r="Y63" s="131">
        <v>7.3</v>
      </c>
    </row>
    <row r="64" spans="2:25" x14ac:dyDescent="0.15">
      <c r="B64" s="331" t="s">
        <v>47</v>
      </c>
      <c r="C64" s="287"/>
      <c r="D64" s="5">
        <v>34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</v>
      </c>
      <c r="O64" s="5">
        <v>1</v>
      </c>
      <c r="P64" s="5">
        <v>0</v>
      </c>
      <c r="Q64" s="5">
        <v>2</v>
      </c>
      <c r="R64" s="5">
        <v>4</v>
      </c>
      <c r="S64" s="5">
        <v>3</v>
      </c>
      <c r="T64" s="5">
        <v>3</v>
      </c>
      <c r="U64" s="5">
        <v>12</v>
      </c>
      <c r="V64" s="5">
        <v>8</v>
      </c>
      <c r="W64" s="130">
        <v>87.7</v>
      </c>
      <c r="X64" s="131">
        <v>82.2</v>
      </c>
      <c r="Y64" s="131">
        <v>10.3</v>
      </c>
    </row>
    <row r="65" spans="2:27" x14ac:dyDescent="0.15">
      <c r="B65" s="331" t="s">
        <v>48</v>
      </c>
      <c r="C65" s="287"/>
      <c r="D65" s="5">
        <v>65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1</v>
      </c>
      <c r="O65" s="5">
        <v>2</v>
      </c>
      <c r="P65" s="5">
        <v>2</v>
      </c>
      <c r="Q65" s="5">
        <v>2</v>
      </c>
      <c r="R65" s="5">
        <v>4</v>
      </c>
      <c r="S65" s="5">
        <v>3</v>
      </c>
      <c r="T65" s="5">
        <v>4</v>
      </c>
      <c r="U65" s="5">
        <v>28</v>
      </c>
      <c r="V65" s="5">
        <v>18</v>
      </c>
      <c r="W65" s="130">
        <v>89.9</v>
      </c>
      <c r="X65" s="131">
        <v>83.4</v>
      </c>
      <c r="Y65" s="131">
        <v>12</v>
      </c>
    </row>
    <row r="66" spans="2:27" x14ac:dyDescent="0.15">
      <c r="B66" s="331" t="s">
        <v>49</v>
      </c>
      <c r="C66" s="287"/>
      <c r="D66" s="5">
        <v>42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</v>
      </c>
      <c r="O66" s="5">
        <v>0</v>
      </c>
      <c r="P66" s="5">
        <v>1</v>
      </c>
      <c r="Q66" s="5">
        <v>0</v>
      </c>
      <c r="R66" s="5">
        <v>4</v>
      </c>
      <c r="S66" s="5">
        <v>2</v>
      </c>
      <c r="T66" s="5">
        <v>7</v>
      </c>
      <c r="U66" s="5">
        <v>17</v>
      </c>
      <c r="V66" s="5">
        <v>10</v>
      </c>
      <c r="W66" s="130">
        <v>89.5</v>
      </c>
      <c r="X66" s="131">
        <v>84.9</v>
      </c>
      <c r="Y66" s="131">
        <v>8.5</v>
      </c>
    </row>
    <row r="67" spans="2:27" x14ac:dyDescent="0.15">
      <c r="B67" s="331" t="s">
        <v>50</v>
      </c>
      <c r="C67" s="287"/>
      <c r="D67" s="5">
        <v>14</v>
      </c>
      <c r="E67" s="5">
        <v>0</v>
      </c>
      <c r="F67" s="5">
        <v>0</v>
      </c>
      <c r="G67" s="5">
        <v>1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6</v>
      </c>
      <c r="V67" s="5">
        <v>6</v>
      </c>
      <c r="W67" s="130">
        <v>89.9</v>
      </c>
      <c r="X67" s="131">
        <v>82.6</v>
      </c>
      <c r="Y67" s="131">
        <v>19.899999999999999</v>
      </c>
    </row>
    <row r="68" spans="2:27" x14ac:dyDescent="0.15">
      <c r="B68" s="331" t="s">
        <v>51</v>
      </c>
      <c r="C68" s="287"/>
      <c r="D68" s="9">
        <v>36</v>
      </c>
      <c r="E68" s="9">
        <v>0</v>
      </c>
      <c r="F68" s="9">
        <v>0</v>
      </c>
      <c r="G68" s="9">
        <v>1</v>
      </c>
      <c r="H68" s="9">
        <v>0</v>
      </c>
      <c r="I68" s="9">
        <v>0</v>
      </c>
      <c r="J68" s="9">
        <v>1</v>
      </c>
      <c r="K68" s="9">
        <v>0</v>
      </c>
      <c r="L68" s="9">
        <v>0</v>
      </c>
      <c r="M68" s="9">
        <v>3</v>
      </c>
      <c r="N68" s="9">
        <v>0</v>
      </c>
      <c r="O68" s="9">
        <v>0</v>
      </c>
      <c r="P68" s="9">
        <v>0</v>
      </c>
      <c r="Q68" s="9">
        <v>1</v>
      </c>
      <c r="R68" s="9">
        <v>1</v>
      </c>
      <c r="S68" s="9">
        <v>2</v>
      </c>
      <c r="T68" s="9">
        <v>1</v>
      </c>
      <c r="U68" s="9">
        <v>19</v>
      </c>
      <c r="V68" s="9">
        <v>7</v>
      </c>
      <c r="W68" s="130">
        <v>89.9</v>
      </c>
      <c r="X68" s="131">
        <v>80.599999999999994</v>
      </c>
      <c r="Y68" s="131">
        <v>18.2</v>
      </c>
    </row>
    <row r="69" spans="2:27" s="4" customFormat="1" x14ac:dyDescent="0.15">
      <c r="B69" s="330" t="s">
        <v>72</v>
      </c>
      <c r="C69" s="329"/>
      <c r="D69" s="6">
        <v>52</v>
      </c>
      <c r="E69" s="6">
        <v>0</v>
      </c>
      <c r="F69" s="6">
        <v>0</v>
      </c>
      <c r="G69" s="6">
        <v>0</v>
      </c>
      <c r="H69" s="6">
        <v>0</v>
      </c>
      <c r="I69" s="6">
        <v>3</v>
      </c>
      <c r="J69" s="6">
        <v>0</v>
      </c>
      <c r="K69" s="6">
        <v>0</v>
      </c>
      <c r="L69" s="6">
        <v>0</v>
      </c>
      <c r="M69" s="6">
        <v>1</v>
      </c>
      <c r="N69" s="6">
        <v>1</v>
      </c>
      <c r="O69" s="6">
        <v>2</v>
      </c>
      <c r="P69" s="6">
        <v>1</v>
      </c>
      <c r="Q69" s="6">
        <v>2</v>
      </c>
      <c r="R69" s="6">
        <v>2</v>
      </c>
      <c r="S69" s="6">
        <v>3</v>
      </c>
      <c r="T69" s="6">
        <v>2</v>
      </c>
      <c r="U69" s="6">
        <v>17</v>
      </c>
      <c r="V69" s="6">
        <v>18</v>
      </c>
      <c r="W69" s="128">
        <v>90</v>
      </c>
      <c r="X69" s="129">
        <v>81.099999999999994</v>
      </c>
      <c r="Y69" s="129">
        <v>17.600000000000001</v>
      </c>
      <c r="Z69"/>
      <c r="AA69"/>
    </row>
    <row r="71" spans="2:27" x14ac:dyDescent="0.15">
      <c r="D71" s="181"/>
    </row>
    <row r="72" spans="2:27" x14ac:dyDescent="0.15">
      <c r="D72" s="181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showGridLines="0" zoomScale="70" zoomScaleNormal="70" workbookViewId="0">
      <selection activeCell="B36" sqref="B36:C36"/>
    </sheetView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7" bestFit="1" customWidth="1"/>
    <col min="5" max="6" width="6" style="7" bestFit="1" customWidth="1"/>
    <col min="7" max="7" width="7.42578125" style="7" customWidth="1"/>
    <col min="8" max="8" width="6.7109375" style="15" customWidth="1"/>
    <col min="9" max="9" width="8" style="7" customWidth="1"/>
    <col min="10" max="16" width="8.7109375" style="7" customWidth="1"/>
    <col min="17" max="17" width="10.42578125" style="7" customWidth="1"/>
    <col min="18" max="18" width="7.7109375" style="7" customWidth="1"/>
    <col min="19" max="19" width="7.7109375" customWidth="1"/>
    <col min="20" max="23" width="8" style="245" customWidth="1"/>
    <col min="24" max="24" width="6" style="7" bestFit="1" customWidth="1"/>
    <col min="25" max="25" width="8" style="245" customWidth="1"/>
    <col min="26" max="26" width="6.7109375" style="15" customWidth="1"/>
    <col min="27" max="30" width="8" style="245" customWidth="1"/>
  </cols>
  <sheetData>
    <row r="1" spans="2:30" s="1" customFormat="1" ht="21" x14ac:dyDescent="0.2">
      <c r="B1" s="2" t="s">
        <v>287</v>
      </c>
      <c r="C1" s="18"/>
      <c r="D1" s="20" t="s">
        <v>388</v>
      </c>
      <c r="E1" s="18"/>
      <c r="F1" s="18"/>
      <c r="G1" s="18"/>
      <c r="H1" s="19"/>
      <c r="I1" s="18"/>
      <c r="J1" s="234" t="s">
        <v>399</v>
      </c>
      <c r="P1" s="12"/>
      <c r="Q1" s="12"/>
      <c r="T1" s="234"/>
      <c r="U1" s="234"/>
      <c r="V1" s="234"/>
      <c r="W1" s="235"/>
      <c r="X1" s="18"/>
      <c r="Y1" s="234"/>
      <c r="Z1" s="19"/>
      <c r="AA1" s="234"/>
      <c r="AB1" s="234"/>
      <c r="AC1" s="234"/>
      <c r="AD1" s="234"/>
    </row>
    <row r="2" spans="2:30" s="1" customFormat="1" ht="17.25" x14ac:dyDescent="0.2">
      <c r="B2" s="1" t="s">
        <v>389</v>
      </c>
      <c r="C2" s="2"/>
      <c r="H2" s="12"/>
      <c r="R2" s="12"/>
      <c r="T2" s="235"/>
      <c r="U2" s="235"/>
      <c r="V2" s="235"/>
      <c r="W2" s="235" t="s">
        <v>401</v>
      </c>
      <c r="Y2" s="235"/>
      <c r="Z2" s="12"/>
      <c r="AA2" s="235"/>
      <c r="AB2" s="235"/>
      <c r="AC2" s="235"/>
      <c r="AD2" s="235"/>
    </row>
    <row r="3" spans="2:30" s="1" customFormat="1" ht="16.5" customHeight="1" x14ac:dyDescent="0.15">
      <c r="B3" s="324" t="s">
        <v>59</v>
      </c>
      <c r="C3" s="325"/>
      <c r="D3" s="321" t="s">
        <v>60</v>
      </c>
      <c r="E3" s="280" t="s">
        <v>61</v>
      </c>
      <c r="F3" s="280" t="s">
        <v>62</v>
      </c>
      <c r="G3" s="321" t="s">
        <v>67</v>
      </c>
      <c r="H3" s="283" t="s">
        <v>71</v>
      </c>
      <c r="I3" s="308" t="s">
        <v>395</v>
      </c>
      <c r="J3" s="310" t="s">
        <v>68</v>
      </c>
      <c r="K3" s="311"/>
      <c r="L3" s="311"/>
      <c r="M3" s="311"/>
      <c r="N3" s="311"/>
      <c r="O3" s="311"/>
      <c r="P3" s="311"/>
      <c r="Q3" s="312"/>
      <c r="R3" s="305" t="s">
        <v>86</v>
      </c>
      <c r="S3" s="290" t="s">
        <v>284</v>
      </c>
      <c r="T3" s="278" t="s">
        <v>396</v>
      </c>
      <c r="U3" s="278" t="s">
        <v>400</v>
      </c>
      <c r="V3" s="278" t="s">
        <v>403</v>
      </c>
      <c r="W3" s="278" t="s">
        <v>61</v>
      </c>
      <c r="X3" s="280" t="s">
        <v>62</v>
      </c>
      <c r="Y3" s="278" t="s">
        <v>67</v>
      </c>
      <c r="Z3" s="283" t="s">
        <v>71</v>
      </c>
      <c r="AA3" s="278" t="s">
        <v>395</v>
      </c>
      <c r="AB3" s="278" t="s">
        <v>410</v>
      </c>
      <c r="AC3" s="278" t="s">
        <v>404</v>
      </c>
      <c r="AD3" s="278" t="s">
        <v>284</v>
      </c>
    </row>
    <row r="4" spans="2:30" s="3" customFormat="1" ht="12" customHeight="1" x14ac:dyDescent="0.15">
      <c r="B4" s="326"/>
      <c r="C4" s="327"/>
      <c r="D4" s="323"/>
      <c r="E4" s="281"/>
      <c r="F4" s="281"/>
      <c r="G4" s="322"/>
      <c r="H4" s="284"/>
      <c r="I4" s="309"/>
      <c r="J4" s="293" t="s">
        <v>53</v>
      </c>
      <c r="K4" s="296" t="s">
        <v>87</v>
      </c>
      <c r="L4" s="299" t="s">
        <v>70</v>
      </c>
      <c r="M4" s="317"/>
      <c r="N4" s="317"/>
      <c r="O4" s="317"/>
      <c r="P4" s="317"/>
      <c r="Q4" s="318"/>
      <c r="R4" s="306"/>
      <c r="S4" s="291"/>
      <c r="T4" s="279"/>
      <c r="U4" s="279"/>
      <c r="V4" s="279"/>
      <c r="W4" s="279"/>
      <c r="X4" s="281"/>
      <c r="Y4" s="279"/>
      <c r="Z4" s="284"/>
      <c r="AA4" s="279"/>
      <c r="AB4" s="279"/>
      <c r="AC4" s="279"/>
      <c r="AD4" s="279"/>
    </row>
    <row r="5" spans="2:30" s="3" customFormat="1" ht="38.25" customHeight="1" x14ac:dyDescent="0.15">
      <c r="B5" s="313" t="s">
        <v>85</v>
      </c>
      <c r="C5" s="314"/>
      <c r="D5" s="323"/>
      <c r="E5" s="282"/>
      <c r="F5" s="282"/>
      <c r="G5" s="282"/>
      <c r="H5" s="285"/>
      <c r="I5" s="309"/>
      <c r="J5" s="294"/>
      <c r="K5" s="297"/>
      <c r="L5" s="300"/>
      <c r="M5" s="302" t="s">
        <v>74</v>
      </c>
      <c r="N5" s="304" t="s">
        <v>69</v>
      </c>
      <c r="O5" s="302" t="s">
        <v>52</v>
      </c>
      <c r="P5" s="302" t="s">
        <v>58</v>
      </c>
      <c r="Q5" s="302" t="s">
        <v>73</v>
      </c>
      <c r="R5" s="307"/>
      <c r="S5" s="292"/>
      <c r="T5" s="279"/>
      <c r="U5" s="279"/>
      <c r="V5" s="279"/>
      <c r="W5" s="279"/>
      <c r="X5" s="282"/>
      <c r="Y5" s="279"/>
      <c r="Z5" s="285"/>
      <c r="AA5" s="279"/>
      <c r="AB5" s="279"/>
      <c r="AC5" s="279"/>
      <c r="AD5" s="279"/>
    </row>
    <row r="6" spans="2:30" s="3" customFormat="1" ht="32.25" customHeight="1" x14ac:dyDescent="0.15">
      <c r="B6" s="315"/>
      <c r="C6" s="316"/>
      <c r="D6" s="323"/>
      <c r="E6" s="13" t="s">
        <v>54</v>
      </c>
      <c r="F6" s="13" t="s">
        <v>63</v>
      </c>
      <c r="G6" s="13" t="s">
        <v>55</v>
      </c>
      <c r="H6" s="224" t="s">
        <v>397</v>
      </c>
      <c r="I6" s="13" t="s">
        <v>55</v>
      </c>
      <c r="J6" s="295"/>
      <c r="K6" s="298"/>
      <c r="L6" s="301"/>
      <c r="M6" s="303"/>
      <c r="N6" s="303"/>
      <c r="O6" s="303"/>
      <c r="P6" s="303"/>
      <c r="Q6" s="295"/>
      <c r="R6" s="14" t="s">
        <v>56</v>
      </c>
      <c r="S6" s="225" t="s">
        <v>57</v>
      </c>
      <c r="T6" s="236" t="s">
        <v>398</v>
      </c>
      <c r="U6" s="236" t="s">
        <v>402</v>
      </c>
      <c r="V6" s="236"/>
      <c r="W6" s="236" t="s">
        <v>405</v>
      </c>
      <c r="X6" s="227" t="s">
        <v>63</v>
      </c>
      <c r="Y6" s="236" t="s">
        <v>406</v>
      </c>
      <c r="Z6" s="224" t="str">
        <f>'第11表　住 宅 面 積'!AG5</f>
        <v>（㎡）</v>
      </c>
      <c r="AA6" s="236" t="s">
        <v>406</v>
      </c>
      <c r="AB6" s="236" t="s">
        <v>411</v>
      </c>
      <c r="AC6" s="236" t="s">
        <v>402</v>
      </c>
      <c r="AD6" s="236" t="s">
        <v>407</v>
      </c>
    </row>
    <row r="7" spans="2:30" ht="15.95" customHeight="1" x14ac:dyDescent="0.15">
      <c r="B7" s="319" t="s">
        <v>0</v>
      </c>
      <c r="C7" s="320"/>
      <c r="D7" s="22">
        <v>7849</v>
      </c>
      <c r="E7" s="23">
        <v>42.4</v>
      </c>
      <c r="F7" s="23">
        <v>2.5</v>
      </c>
      <c r="G7" s="23">
        <v>767.4</v>
      </c>
      <c r="H7" s="23">
        <v>68.3</v>
      </c>
      <c r="I7" s="27">
        <v>4437.2</v>
      </c>
      <c r="J7" s="27">
        <v>714.1</v>
      </c>
      <c r="K7" s="27">
        <v>3544.1</v>
      </c>
      <c r="L7" s="27">
        <v>179</v>
      </c>
      <c r="M7" s="27">
        <v>13.4</v>
      </c>
      <c r="N7" s="27">
        <v>165.2</v>
      </c>
      <c r="O7" s="27">
        <v>0.1</v>
      </c>
      <c r="P7" s="27">
        <v>0.2</v>
      </c>
      <c r="Q7" s="27">
        <v>0</v>
      </c>
      <c r="R7" s="27">
        <v>121.7</v>
      </c>
      <c r="S7" s="27">
        <v>21.7</v>
      </c>
      <c r="T7" s="237">
        <f t="shared" ref="T7:T38" si="0">I7/H7*3.3</f>
        <v>214.38887262079064</v>
      </c>
      <c r="U7" s="237">
        <f>'第14表　購入価額の年収倍率（購入価額÷世帯年収）'!AB6</f>
        <v>6.9</v>
      </c>
      <c r="V7" s="238">
        <f>'第24表　ボーナス併用償還希望の有無'!E6/'第24表　ボーナス併用償還希望の有無'!D6</f>
        <v>0.21607848133520194</v>
      </c>
      <c r="W7" s="237">
        <f>'第２表　年　　　　齢'!O6</f>
        <v>40</v>
      </c>
      <c r="X7" s="228">
        <f>'第４表　家　族　数'!L6</f>
        <v>2</v>
      </c>
      <c r="Y7" s="237">
        <f>'第５表　世 帯 の 年 収'!U6/10</f>
        <v>636.12</v>
      </c>
      <c r="Z7" s="228">
        <f>'第11表　住 宅 面 積'!AG6</f>
        <v>70.2</v>
      </c>
      <c r="AA7" s="237">
        <f>'第13表　購入価額'!AZ6</f>
        <v>4090</v>
      </c>
      <c r="AB7" s="237">
        <f>'第16表　手持金'!AK6</f>
        <v>387</v>
      </c>
      <c r="AC7" s="237">
        <f>'第14表　購入価額の年収倍率（購入価額÷世帯年収）'!AA6</f>
        <v>6.6</v>
      </c>
      <c r="AD7" s="237">
        <f>'第22表　総返済負担率'!L6</f>
        <v>21.8</v>
      </c>
    </row>
    <row r="8" spans="2:30" ht="15.95" customHeight="1" x14ac:dyDescent="0.15">
      <c r="B8" s="286" t="s">
        <v>1</v>
      </c>
      <c r="C8" s="287"/>
      <c r="D8" s="5">
        <v>6485</v>
      </c>
      <c r="E8" s="24">
        <v>42.5</v>
      </c>
      <c r="F8" s="24">
        <v>2.4</v>
      </c>
      <c r="G8" s="24">
        <v>772.6</v>
      </c>
      <c r="H8" s="24">
        <v>66.7</v>
      </c>
      <c r="I8" s="7">
        <v>4641.5</v>
      </c>
      <c r="J8" s="7">
        <v>739.6</v>
      </c>
      <c r="K8" s="7">
        <v>3708.4</v>
      </c>
      <c r="L8" s="7">
        <v>193.4</v>
      </c>
      <c r="M8" s="7">
        <v>13.8</v>
      </c>
      <c r="N8" s="7">
        <v>179.4</v>
      </c>
      <c r="O8" s="7">
        <v>0</v>
      </c>
      <c r="P8" s="7">
        <v>0.2</v>
      </c>
      <c r="Q8" s="7">
        <v>0</v>
      </c>
      <c r="R8" s="7">
        <v>127</v>
      </c>
      <c r="S8" s="7">
        <v>22.4</v>
      </c>
      <c r="T8" s="239">
        <f t="shared" si="0"/>
        <v>229.63943028485755</v>
      </c>
      <c r="U8" s="239">
        <f>'第14表　購入価額の年収倍率（購入価額÷世帯年収）'!AB7</f>
        <v>7.1</v>
      </c>
      <c r="V8" s="240">
        <f>'第24表　ボーナス併用償還希望の有無'!E7/'第24表　ボーナス併用償還希望の有無'!D7</f>
        <v>0.2038550501156515</v>
      </c>
      <c r="W8" s="239">
        <f>'第２表　年　　　　齢'!O7</f>
        <v>40</v>
      </c>
      <c r="X8" s="229">
        <f>'第４表　家　族　数'!L7</f>
        <v>2</v>
      </c>
      <c r="Y8" s="239">
        <f>'第５表　世 帯 の 年 収'!U7/10</f>
        <v>641.95000000000005</v>
      </c>
      <c r="Z8" s="229">
        <f>'第11表　住 宅 面 積'!AG7</f>
        <v>69.5</v>
      </c>
      <c r="AA8" s="239">
        <f>'第13表　購入価額'!AZ7</f>
        <v>4300</v>
      </c>
      <c r="AB8" s="239">
        <f>'第16表　手持金'!AK7</f>
        <v>400</v>
      </c>
      <c r="AC8" s="239">
        <f>'第14表　購入価額の年収倍率（購入価額÷世帯年収）'!AA7</f>
        <v>6.9</v>
      </c>
      <c r="AD8" s="239">
        <f>'第22表　総返済負担率'!L7</f>
        <v>22.8</v>
      </c>
    </row>
    <row r="9" spans="2:30" ht="15.95" customHeight="1" x14ac:dyDescent="0.15">
      <c r="B9" s="16"/>
      <c r="C9" s="17" t="s">
        <v>64</v>
      </c>
      <c r="D9" s="5">
        <v>4192</v>
      </c>
      <c r="E9" s="24">
        <v>41.7</v>
      </c>
      <c r="F9" s="24">
        <v>2.4</v>
      </c>
      <c r="G9" s="24">
        <v>799.2</v>
      </c>
      <c r="H9" s="24">
        <v>64.400000000000006</v>
      </c>
      <c r="I9" s="7">
        <v>4940.5</v>
      </c>
      <c r="J9" s="7">
        <v>788</v>
      </c>
      <c r="K9" s="7">
        <v>3944.4</v>
      </c>
      <c r="L9" s="7">
        <v>208.1</v>
      </c>
      <c r="M9" s="7">
        <v>17.899999999999999</v>
      </c>
      <c r="N9" s="7">
        <v>189.9</v>
      </c>
      <c r="O9" s="7">
        <v>0</v>
      </c>
      <c r="P9" s="7">
        <v>0.3</v>
      </c>
      <c r="Q9" s="7">
        <v>0</v>
      </c>
      <c r="R9" s="7">
        <v>134.30000000000001</v>
      </c>
      <c r="S9" s="7">
        <v>22.9</v>
      </c>
      <c r="T9" s="239">
        <f t="shared" si="0"/>
        <v>253.16226708074532</v>
      </c>
      <c r="U9" s="239">
        <f>'第14表　購入価額の年収倍率（購入価額÷世帯年収）'!AB8</f>
        <v>7.3</v>
      </c>
      <c r="V9" s="240">
        <f>'第24表　ボーナス併用償還希望の有無'!E8/'第24表　ボーナス併用償還希望の有無'!D8</f>
        <v>0.22590648854961831</v>
      </c>
      <c r="W9" s="239">
        <f>'第２表　年　　　　齢'!O8</f>
        <v>39</v>
      </c>
      <c r="X9" s="229">
        <f>'第４表　家　族　数'!L8</f>
        <v>2</v>
      </c>
      <c r="Y9" s="239">
        <f>'第５表　世 帯 の 年 収'!U8/10</f>
        <v>670.88</v>
      </c>
      <c r="Z9" s="229">
        <f>'第11表　住 宅 面 積'!AG8</f>
        <v>68.2</v>
      </c>
      <c r="AA9" s="239">
        <f>'第13表　購入価額'!AZ8</f>
        <v>4690</v>
      </c>
      <c r="AB9" s="239">
        <f>'第16表　手持金'!AK8</f>
        <v>440</v>
      </c>
      <c r="AC9" s="239">
        <f>'第14表　購入価額の年収倍率（購入価額÷世帯年収）'!AA8</f>
        <v>7</v>
      </c>
      <c r="AD9" s="239">
        <f>'第22表　総返済負担率'!L8</f>
        <v>23.3</v>
      </c>
    </row>
    <row r="10" spans="2:30" ht="15.95" customHeight="1" x14ac:dyDescent="0.15">
      <c r="B10" s="16"/>
      <c r="C10" s="17" t="s">
        <v>65</v>
      </c>
      <c r="D10" s="5">
        <v>1979</v>
      </c>
      <c r="E10" s="24">
        <v>43.8</v>
      </c>
      <c r="F10" s="24">
        <v>2.5</v>
      </c>
      <c r="G10" s="24">
        <v>715.5</v>
      </c>
      <c r="H10" s="24">
        <v>70.7</v>
      </c>
      <c r="I10" s="7">
        <v>4107.1000000000004</v>
      </c>
      <c r="J10" s="7">
        <v>658.8</v>
      </c>
      <c r="K10" s="7">
        <v>3282.6</v>
      </c>
      <c r="L10" s="7">
        <v>165.7</v>
      </c>
      <c r="M10" s="7">
        <v>7.2</v>
      </c>
      <c r="N10" s="7">
        <v>158.5</v>
      </c>
      <c r="O10" s="7">
        <v>0</v>
      </c>
      <c r="P10" s="7">
        <v>0</v>
      </c>
      <c r="Q10" s="7">
        <v>0</v>
      </c>
      <c r="R10" s="7">
        <v>113.5</v>
      </c>
      <c r="S10" s="7">
        <v>21.7</v>
      </c>
      <c r="T10" s="239">
        <f t="shared" si="0"/>
        <v>191.7033946251768</v>
      </c>
      <c r="U10" s="239">
        <f>'第14表　購入価額の年収倍率（購入価額÷世帯年収）'!AB9</f>
        <v>6.9</v>
      </c>
      <c r="V10" s="240">
        <f>'第24表　ボーナス併用償還希望の有無'!E9/'第24表　ボーナス併用償還希望の有無'!D9</f>
        <v>0.15411824153612935</v>
      </c>
      <c r="W10" s="239">
        <f>'第２表　年　　　　齢'!O9</f>
        <v>42</v>
      </c>
      <c r="X10" s="229">
        <f>'第４表　家　族　数'!L9</f>
        <v>2</v>
      </c>
      <c r="Y10" s="239">
        <f>'第５表　世 帯 の 年 収'!U9/10</f>
        <v>584.91999999999996</v>
      </c>
      <c r="Z10" s="229">
        <f>'第11表　住 宅 面 積'!AG9</f>
        <v>70.400000000000006</v>
      </c>
      <c r="AA10" s="239">
        <f>'第13表　購入価額'!AZ9</f>
        <v>3770</v>
      </c>
      <c r="AB10" s="239">
        <f>'第16表　手持金'!AK9</f>
        <v>351</v>
      </c>
      <c r="AC10" s="239">
        <f>'第14表　購入価額の年収倍率（購入価額÷世帯年収）'!AA9</f>
        <v>6.7</v>
      </c>
      <c r="AD10" s="239">
        <f>'第22表　総返済負担率'!L9</f>
        <v>22.2</v>
      </c>
    </row>
    <row r="11" spans="2:30" ht="15.95" customHeight="1" x14ac:dyDescent="0.15">
      <c r="B11" s="16"/>
      <c r="C11" s="17" t="s">
        <v>66</v>
      </c>
      <c r="D11" s="5">
        <v>314</v>
      </c>
      <c r="E11" s="24">
        <v>44.3</v>
      </c>
      <c r="F11" s="24">
        <v>2.4</v>
      </c>
      <c r="G11" s="24">
        <v>777.3</v>
      </c>
      <c r="H11" s="24">
        <v>73.400000000000006</v>
      </c>
      <c r="I11" s="7">
        <v>4016.9</v>
      </c>
      <c r="J11" s="7">
        <v>601.70000000000005</v>
      </c>
      <c r="K11" s="7">
        <v>3242.6</v>
      </c>
      <c r="L11" s="7">
        <v>172.6</v>
      </c>
      <c r="M11" s="7">
        <v>1.6</v>
      </c>
      <c r="N11" s="7">
        <v>171</v>
      </c>
      <c r="O11" s="7">
        <v>0</v>
      </c>
      <c r="P11" s="7">
        <v>0</v>
      </c>
      <c r="Q11" s="7">
        <v>0</v>
      </c>
      <c r="R11" s="7">
        <v>115.6</v>
      </c>
      <c r="S11" s="7">
        <v>20.8</v>
      </c>
      <c r="T11" s="239">
        <f t="shared" si="0"/>
        <v>180.59632152588554</v>
      </c>
      <c r="U11" s="239">
        <f>'第14表　購入価額の年収倍率（購入価額÷世帯年収）'!AB10</f>
        <v>6.5</v>
      </c>
      <c r="V11" s="240">
        <f>'第24表　ボーナス併用償還希望の有無'!E10/'第24表　ボーナス併用償還希望の有無'!D10</f>
        <v>0.22292993630573249</v>
      </c>
      <c r="W11" s="239">
        <f>'第２表　年　　　　齢'!O10</f>
        <v>42</v>
      </c>
      <c r="X11" s="229">
        <f>'第４表　家　族　数'!L10</f>
        <v>2</v>
      </c>
      <c r="Y11" s="239">
        <f>'第５表　世 帯 の 年 収'!U10/10</f>
        <v>642.1</v>
      </c>
      <c r="Z11" s="229">
        <f>'第11表　住 宅 面 積'!AG10</f>
        <v>73.400000000000006</v>
      </c>
      <c r="AA11" s="239">
        <f>'第13表　購入価額'!AZ10</f>
        <v>3890</v>
      </c>
      <c r="AB11" s="239">
        <f>'第16表　手持金'!AK10</f>
        <v>267.5</v>
      </c>
      <c r="AC11" s="239">
        <f>'第14表　購入価額の年収倍率（購入価額÷世帯年収）'!AA10</f>
        <v>5.9</v>
      </c>
      <c r="AD11" s="239">
        <f>'第22表　総返済負担率'!L10</f>
        <v>20.399999999999999</v>
      </c>
    </row>
    <row r="12" spans="2:30" ht="15.95" customHeight="1" x14ac:dyDescent="0.15">
      <c r="B12" s="328" t="s">
        <v>5</v>
      </c>
      <c r="C12" s="329"/>
      <c r="D12" s="6">
        <v>1364</v>
      </c>
      <c r="E12" s="25">
        <v>42.1</v>
      </c>
      <c r="F12" s="25">
        <v>2.6</v>
      </c>
      <c r="G12" s="25">
        <v>742.9</v>
      </c>
      <c r="H12" s="25">
        <v>76</v>
      </c>
      <c r="I12" s="8">
        <v>3466</v>
      </c>
      <c r="J12" s="8">
        <v>592.79999999999995</v>
      </c>
      <c r="K12" s="8">
        <v>2762.9</v>
      </c>
      <c r="L12" s="8">
        <v>110.3</v>
      </c>
      <c r="M12" s="8">
        <v>11.3</v>
      </c>
      <c r="N12" s="8">
        <v>97.8</v>
      </c>
      <c r="O12" s="8">
        <v>0.7</v>
      </c>
      <c r="P12" s="8">
        <v>0.4</v>
      </c>
      <c r="Q12" s="8">
        <v>0</v>
      </c>
      <c r="R12" s="8">
        <v>96.4</v>
      </c>
      <c r="S12" s="8">
        <v>18.399999999999999</v>
      </c>
      <c r="T12" s="241">
        <f t="shared" si="0"/>
        <v>150.49736842105264</v>
      </c>
      <c r="U12" s="241">
        <f>'第14表　購入価額の年収倍率（購入価額÷世帯年収）'!AB11</f>
        <v>5.8</v>
      </c>
      <c r="V12" s="242">
        <f>'第24表　ボーナス併用償還希望の有無'!E11/'第24表　ボーナス併用償還希望の有無'!D11</f>
        <v>0.27419354838709675</v>
      </c>
      <c r="W12" s="241">
        <f>'第２表　年　　　　齢'!O11</f>
        <v>40</v>
      </c>
      <c r="X12" s="230">
        <f>'第４表　家　族　数'!L11</f>
        <v>3</v>
      </c>
      <c r="Y12" s="241">
        <f>'第５表　世 帯 の 年 収'!U11/10</f>
        <v>603.28</v>
      </c>
      <c r="Z12" s="230">
        <f>'第11表　住 宅 面 積'!AG11</f>
        <v>74.2</v>
      </c>
      <c r="AA12" s="241">
        <f>'第13表　購入価額'!AZ11</f>
        <v>3280</v>
      </c>
      <c r="AB12" s="241">
        <f>'第16表　手持金'!AK11</f>
        <v>357.5</v>
      </c>
      <c r="AC12" s="241">
        <f>'第14表　購入価額の年収倍率（購入価額÷世帯年収）'!AA11</f>
        <v>5.4</v>
      </c>
      <c r="AD12" s="241">
        <f>'第22表　総返済負担率'!L11</f>
        <v>17.7</v>
      </c>
    </row>
    <row r="13" spans="2:30" ht="15.95" customHeight="1" x14ac:dyDescent="0.15">
      <c r="B13" s="286" t="s">
        <v>75</v>
      </c>
      <c r="C13" s="287"/>
      <c r="D13" s="5">
        <v>61</v>
      </c>
      <c r="E13" s="24">
        <v>43</v>
      </c>
      <c r="F13" s="24">
        <v>2.2999999999999998</v>
      </c>
      <c r="G13" s="24">
        <v>778.7</v>
      </c>
      <c r="H13" s="24">
        <v>74.8</v>
      </c>
      <c r="I13" s="7">
        <v>3563.4</v>
      </c>
      <c r="J13" s="7">
        <v>718.1</v>
      </c>
      <c r="K13" s="7">
        <v>2776</v>
      </c>
      <c r="L13" s="7">
        <v>69.3</v>
      </c>
      <c r="M13" s="7">
        <v>15.2</v>
      </c>
      <c r="N13" s="7">
        <v>54</v>
      </c>
      <c r="O13" s="7">
        <v>0</v>
      </c>
      <c r="P13" s="7">
        <v>0</v>
      </c>
      <c r="Q13" s="7">
        <v>0</v>
      </c>
      <c r="R13" s="7">
        <v>97.5</v>
      </c>
      <c r="S13" s="7">
        <v>17.600000000000001</v>
      </c>
      <c r="T13" s="239">
        <f t="shared" si="0"/>
        <v>157.20882352941177</v>
      </c>
      <c r="U13" s="239">
        <f>'第14表　購入価額の年収倍率（購入価額÷世帯年収）'!AB12</f>
        <v>5.5</v>
      </c>
      <c r="V13" s="240">
        <f>'第24表　ボーナス併用償還希望の有無'!E12/'第24表　ボーナス併用償還希望の有無'!D12</f>
        <v>0.27868852459016391</v>
      </c>
      <c r="W13" s="239">
        <f>'第２表　年　　　　齢'!O12</f>
        <v>40</v>
      </c>
      <c r="X13" s="229">
        <f>'第４表　家　族　数'!L12</f>
        <v>2</v>
      </c>
      <c r="Y13" s="239">
        <f>'第５表　世 帯 の 年 収'!U12/10</f>
        <v>691.99</v>
      </c>
      <c r="Z13" s="229">
        <f>'第11表　住 宅 面 積'!AG12</f>
        <v>75.7</v>
      </c>
      <c r="AA13" s="239">
        <f>'第13表　購入価額'!AZ12</f>
        <v>3590</v>
      </c>
      <c r="AB13" s="239">
        <f>'第16表　手持金'!AK12</f>
        <v>474</v>
      </c>
      <c r="AC13" s="239">
        <f>'第14表　購入価額の年収倍率（購入価額÷世帯年収）'!AA12</f>
        <v>5.2</v>
      </c>
      <c r="AD13" s="239">
        <f>'第22表　総返済負担率'!L12</f>
        <v>17.399999999999999</v>
      </c>
    </row>
    <row r="14" spans="2:30" ht="15.95" customHeight="1" x14ac:dyDescent="0.15">
      <c r="B14" s="286" t="s">
        <v>76</v>
      </c>
      <c r="C14" s="287"/>
      <c r="D14" s="5">
        <v>124</v>
      </c>
      <c r="E14" s="24">
        <v>43.1</v>
      </c>
      <c r="F14" s="24">
        <v>2.4</v>
      </c>
      <c r="G14" s="24">
        <v>781.9</v>
      </c>
      <c r="H14" s="24">
        <v>73.400000000000006</v>
      </c>
      <c r="I14" s="7">
        <v>3724.4</v>
      </c>
      <c r="J14" s="7">
        <v>679.5</v>
      </c>
      <c r="K14" s="7">
        <v>2902.4</v>
      </c>
      <c r="L14" s="7">
        <v>142.5</v>
      </c>
      <c r="M14" s="7">
        <v>60.5</v>
      </c>
      <c r="N14" s="7">
        <v>82</v>
      </c>
      <c r="O14" s="7">
        <v>0</v>
      </c>
      <c r="P14" s="7">
        <v>0</v>
      </c>
      <c r="Q14" s="7">
        <v>0</v>
      </c>
      <c r="R14" s="7">
        <v>103</v>
      </c>
      <c r="S14" s="7">
        <v>18.2</v>
      </c>
      <c r="T14" s="239">
        <f t="shared" si="0"/>
        <v>167.44577656675747</v>
      </c>
      <c r="U14" s="239">
        <f>'第14表　購入価額の年収倍率（購入価額÷世帯年収）'!AB13</f>
        <v>5.7</v>
      </c>
      <c r="V14" s="240">
        <f>'第24表　ボーナス併用償還希望の有無'!E13/'第24表　ボーナス併用償還希望の有無'!D13</f>
        <v>0.31451612903225806</v>
      </c>
      <c r="W14" s="239">
        <f>'第２表　年　　　　齢'!O13</f>
        <v>41</v>
      </c>
      <c r="X14" s="229">
        <f>'第４表　家　族　数'!L13</f>
        <v>2</v>
      </c>
      <c r="Y14" s="239">
        <f>'第５表　世 帯 の 年 収'!U13/10</f>
        <v>658.79</v>
      </c>
      <c r="Z14" s="229">
        <f>'第11表　住 宅 面 積'!AG13</f>
        <v>72.7</v>
      </c>
      <c r="AA14" s="239">
        <f>'第13表　購入価額'!AZ13</f>
        <v>3594</v>
      </c>
      <c r="AB14" s="239">
        <f>'第16表　手持金'!AK13</f>
        <v>430</v>
      </c>
      <c r="AC14" s="239">
        <f>'第14表　購入価額の年収倍率（購入価額÷世帯年収）'!AA13</f>
        <v>5.5</v>
      </c>
      <c r="AD14" s="239">
        <f>'第22表　総返済負担率'!L13</f>
        <v>17.600000000000001</v>
      </c>
    </row>
    <row r="15" spans="2:30" ht="15.95" customHeight="1" x14ac:dyDescent="0.15">
      <c r="B15" s="286" t="s">
        <v>77</v>
      </c>
      <c r="C15" s="287"/>
      <c r="D15" s="5">
        <v>68</v>
      </c>
      <c r="E15" s="24">
        <v>45.4</v>
      </c>
      <c r="F15" s="24">
        <v>2.5</v>
      </c>
      <c r="G15" s="24">
        <v>865.8</v>
      </c>
      <c r="H15" s="24">
        <v>77.7</v>
      </c>
      <c r="I15" s="7">
        <v>3577.8</v>
      </c>
      <c r="J15" s="7">
        <v>677.6</v>
      </c>
      <c r="K15" s="7">
        <v>2811</v>
      </c>
      <c r="L15" s="7">
        <v>89.3</v>
      </c>
      <c r="M15" s="7">
        <v>21</v>
      </c>
      <c r="N15" s="7">
        <v>68.2</v>
      </c>
      <c r="O15" s="7">
        <v>0</v>
      </c>
      <c r="P15" s="7">
        <v>0</v>
      </c>
      <c r="Q15" s="7">
        <v>0</v>
      </c>
      <c r="R15" s="7">
        <v>101.5</v>
      </c>
      <c r="S15" s="7">
        <v>16.5</v>
      </c>
      <c r="T15" s="239">
        <f t="shared" si="0"/>
        <v>151.95289575289576</v>
      </c>
      <c r="U15" s="239">
        <f>'第14表　購入価額の年収倍率（購入価額÷世帯年収）'!AB14</f>
        <v>4.9000000000000004</v>
      </c>
      <c r="V15" s="240">
        <f>'第24表　ボーナス併用償還希望の有無'!E14/'第24表　ボーナス併用償還希望の有無'!D14</f>
        <v>0.26470588235294118</v>
      </c>
      <c r="W15" s="239">
        <f>'第２表　年　　　　齢'!O14</f>
        <v>45.5</v>
      </c>
      <c r="X15" s="229">
        <f>'第４表　家　族　数'!L14</f>
        <v>2</v>
      </c>
      <c r="Y15" s="239">
        <f>'第５表　世 帯 の 年 収'!U14/10</f>
        <v>731.73</v>
      </c>
      <c r="Z15" s="229">
        <f>'第11表　住 宅 面 積'!AG14</f>
        <v>76.8</v>
      </c>
      <c r="AA15" s="239">
        <f>'第13表　購入価額'!AZ14</f>
        <v>3394</v>
      </c>
      <c r="AB15" s="239">
        <f>'第16表　手持金'!AK14</f>
        <v>360.5</v>
      </c>
      <c r="AC15" s="239">
        <f>'第14表　購入価額の年収倍率（購入価額÷世帯年収）'!AA14</f>
        <v>4.7</v>
      </c>
      <c r="AD15" s="239">
        <f>'第22表　総返済負担率'!L14</f>
        <v>15.9</v>
      </c>
    </row>
    <row r="16" spans="2:30" ht="15.95" customHeight="1" x14ac:dyDescent="0.15">
      <c r="B16" s="286" t="s">
        <v>78</v>
      </c>
      <c r="C16" s="287"/>
      <c r="D16" s="5">
        <v>4276</v>
      </c>
      <c r="E16" s="24">
        <v>41.7</v>
      </c>
      <c r="F16" s="24">
        <v>2.4</v>
      </c>
      <c r="G16" s="24">
        <v>796.3</v>
      </c>
      <c r="H16" s="24">
        <v>64.599999999999994</v>
      </c>
      <c r="I16" s="7">
        <v>4909.5</v>
      </c>
      <c r="J16" s="7">
        <v>782.2</v>
      </c>
      <c r="K16" s="7">
        <v>3919.6</v>
      </c>
      <c r="L16" s="7">
        <v>207.7</v>
      </c>
      <c r="M16" s="7">
        <v>17.5</v>
      </c>
      <c r="N16" s="7">
        <v>189.9</v>
      </c>
      <c r="O16" s="7">
        <v>0</v>
      </c>
      <c r="P16" s="7">
        <v>0.3</v>
      </c>
      <c r="Q16" s="7">
        <v>0</v>
      </c>
      <c r="R16" s="7">
        <v>133.5</v>
      </c>
      <c r="S16" s="7">
        <v>22.8</v>
      </c>
      <c r="T16" s="239">
        <f t="shared" si="0"/>
        <v>250.79489164086689</v>
      </c>
      <c r="U16" s="239">
        <f>'第14表　購入価額の年収倍率（購入価額÷世帯年収）'!AB15</f>
        <v>7.3</v>
      </c>
      <c r="V16" s="240">
        <f>'第24表　ボーナス併用償還希望の有無'!E15/'第24表　ボーナス併用償還希望の有無'!D15</f>
        <v>0.22825070159027128</v>
      </c>
      <c r="W16" s="239">
        <f>'第２表　年　　　　齢'!O15</f>
        <v>39</v>
      </c>
      <c r="X16" s="229">
        <f>'第４表　家　族　数'!L15</f>
        <v>2</v>
      </c>
      <c r="Y16" s="239">
        <f>'第５表　世 帯 の 年 収'!U15/10</f>
        <v>669.42</v>
      </c>
      <c r="Z16" s="229">
        <f>'第11表　住 宅 面 積'!AG15</f>
        <v>68.400000000000006</v>
      </c>
      <c r="AA16" s="239">
        <f>'第13表　購入価額'!AZ15</f>
        <v>4651</v>
      </c>
      <c r="AB16" s="239">
        <f>'第16表　手持金'!AK15</f>
        <v>437.5</v>
      </c>
      <c r="AC16" s="239">
        <f>'第14表　購入価額の年収倍率（購入価額÷世帯年収）'!AA15</f>
        <v>7</v>
      </c>
      <c r="AD16" s="239">
        <f>'第22表　総返済負担率'!L15</f>
        <v>23.2</v>
      </c>
    </row>
    <row r="17" spans="2:30" ht="15.95" customHeight="1" x14ac:dyDescent="0.15">
      <c r="B17" s="286" t="s">
        <v>79</v>
      </c>
      <c r="C17" s="287"/>
      <c r="D17" s="5">
        <v>272</v>
      </c>
      <c r="E17" s="24">
        <v>43.8</v>
      </c>
      <c r="F17" s="24">
        <v>2.4</v>
      </c>
      <c r="G17" s="24">
        <v>801.5</v>
      </c>
      <c r="H17" s="24">
        <v>73.3</v>
      </c>
      <c r="I17" s="7">
        <v>4118.5</v>
      </c>
      <c r="J17" s="7">
        <v>608.9</v>
      </c>
      <c r="K17" s="7">
        <v>3333.3</v>
      </c>
      <c r="L17" s="7">
        <v>176.3</v>
      </c>
      <c r="M17" s="7">
        <v>1.8</v>
      </c>
      <c r="N17" s="7">
        <v>174.5</v>
      </c>
      <c r="O17" s="7">
        <v>0</v>
      </c>
      <c r="P17" s="7">
        <v>0</v>
      </c>
      <c r="Q17" s="7">
        <v>0</v>
      </c>
      <c r="R17" s="7">
        <v>119.5</v>
      </c>
      <c r="S17" s="7">
        <v>21</v>
      </c>
      <c r="T17" s="239">
        <f t="shared" si="0"/>
        <v>185.41678035470667</v>
      </c>
      <c r="U17" s="239">
        <f>'第14表　購入価額の年収倍率（購入価額÷世帯年収）'!AB16</f>
        <v>6.6</v>
      </c>
      <c r="V17" s="240">
        <f>'第24表　ボーナス併用償還希望の有無'!E16/'第24表　ボーナス併用償還希望の有無'!D16</f>
        <v>0.20220588235294118</v>
      </c>
      <c r="W17" s="239">
        <f>'第２表　年　　　　齢'!O16</f>
        <v>42</v>
      </c>
      <c r="X17" s="229">
        <f>'第４表　家　族　数'!L16</f>
        <v>2</v>
      </c>
      <c r="Y17" s="239">
        <f>'第５表　世 帯 の 年 収'!U16/10</f>
        <v>662.15</v>
      </c>
      <c r="Z17" s="229">
        <f>'第11表　住 宅 面 積'!AG16</f>
        <v>73.3</v>
      </c>
      <c r="AA17" s="239">
        <f>'第13表　購入価額'!AZ16</f>
        <v>3960</v>
      </c>
      <c r="AB17" s="239">
        <f>'第16表　手持金'!AK16</f>
        <v>284</v>
      </c>
      <c r="AC17" s="239">
        <f>'第14表　購入価額の年収倍率（購入価額÷世帯年収）'!AA16</f>
        <v>5.9</v>
      </c>
      <c r="AD17" s="239">
        <f>'第22表　総返済負担率'!L16</f>
        <v>20.6</v>
      </c>
    </row>
    <row r="18" spans="2:30" ht="15.95" customHeight="1" x14ac:dyDescent="0.15">
      <c r="B18" s="286" t="s">
        <v>80</v>
      </c>
      <c r="C18" s="287"/>
      <c r="D18" s="5">
        <v>41</v>
      </c>
      <c r="E18" s="24">
        <v>48.5</v>
      </c>
      <c r="F18" s="24">
        <v>2.4</v>
      </c>
      <c r="G18" s="24">
        <v>775.7</v>
      </c>
      <c r="H18" s="24">
        <v>79.8</v>
      </c>
      <c r="I18" s="7">
        <v>3776.7</v>
      </c>
      <c r="J18" s="7">
        <v>724.2</v>
      </c>
      <c r="K18" s="7">
        <v>2932.1</v>
      </c>
      <c r="L18" s="7">
        <v>120.3</v>
      </c>
      <c r="M18" s="7">
        <v>39</v>
      </c>
      <c r="N18" s="7">
        <v>81.3</v>
      </c>
      <c r="O18" s="7">
        <v>0</v>
      </c>
      <c r="P18" s="7">
        <v>0</v>
      </c>
      <c r="Q18" s="7">
        <v>0</v>
      </c>
      <c r="R18" s="7">
        <v>107</v>
      </c>
      <c r="S18" s="7">
        <v>18.899999999999999</v>
      </c>
      <c r="T18" s="239">
        <f t="shared" si="0"/>
        <v>156.17932330827068</v>
      </c>
      <c r="U18" s="239">
        <f>'第14表　購入価額の年収倍率（購入価額÷世帯年収）'!AB17</f>
        <v>5.8</v>
      </c>
      <c r="V18" s="240">
        <f>'第24表　ボーナス併用償還希望の有無'!E17/'第24表　ボーナス併用償還希望の有無'!D17</f>
        <v>0.26829268292682928</v>
      </c>
      <c r="W18" s="239">
        <f>'第２表　年　　　　齢'!O17</f>
        <v>47</v>
      </c>
      <c r="X18" s="229">
        <f>'第４表　家　族　数'!L17</f>
        <v>2</v>
      </c>
      <c r="Y18" s="239">
        <f>'第５表　世 帯 の 年 収'!U17/10</f>
        <v>728.71</v>
      </c>
      <c r="Z18" s="229">
        <f>'第11表　住 宅 面 積'!AG17</f>
        <v>78.7</v>
      </c>
      <c r="AA18" s="239">
        <f>'第13表　購入価額'!AZ17</f>
        <v>3698</v>
      </c>
      <c r="AB18" s="239">
        <f>'第16表　手持金'!AK17</f>
        <v>380</v>
      </c>
      <c r="AC18" s="239">
        <f>'第14表　購入価額の年収倍率（購入価額÷世帯年収）'!AA17</f>
        <v>5.2</v>
      </c>
      <c r="AD18" s="239">
        <f>'第22表　総返済負担率'!L17</f>
        <v>17.399999999999999</v>
      </c>
    </row>
    <row r="19" spans="2:30" ht="15.95" customHeight="1" x14ac:dyDescent="0.15">
      <c r="B19" s="286" t="s">
        <v>81</v>
      </c>
      <c r="C19" s="287"/>
      <c r="D19" s="5">
        <v>1979</v>
      </c>
      <c r="E19" s="24">
        <v>43.8</v>
      </c>
      <c r="F19" s="24">
        <v>2.5</v>
      </c>
      <c r="G19" s="24">
        <v>715.5</v>
      </c>
      <c r="H19" s="24">
        <v>70.7</v>
      </c>
      <c r="I19" s="7">
        <v>4107.1000000000004</v>
      </c>
      <c r="J19" s="7">
        <v>658.8</v>
      </c>
      <c r="K19" s="7">
        <v>3282.6</v>
      </c>
      <c r="L19" s="7">
        <v>165.7</v>
      </c>
      <c r="M19" s="7">
        <v>7.2</v>
      </c>
      <c r="N19" s="7">
        <v>158.5</v>
      </c>
      <c r="O19" s="7">
        <v>0</v>
      </c>
      <c r="P19" s="7">
        <v>0</v>
      </c>
      <c r="Q19" s="7">
        <v>0</v>
      </c>
      <c r="R19" s="7">
        <v>113.5</v>
      </c>
      <c r="S19" s="7">
        <v>21.7</v>
      </c>
      <c r="T19" s="239">
        <f t="shared" si="0"/>
        <v>191.7033946251768</v>
      </c>
      <c r="U19" s="239">
        <f>'第14表　購入価額の年収倍率（購入価額÷世帯年収）'!AB18</f>
        <v>6.9</v>
      </c>
      <c r="V19" s="240">
        <f>'第24表　ボーナス併用償還希望の有無'!E18/'第24表　ボーナス併用償還希望の有無'!D18</f>
        <v>0.15411824153612935</v>
      </c>
      <c r="W19" s="239">
        <f>'第２表　年　　　　齢'!O18</f>
        <v>42</v>
      </c>
      <c r="X19" s="229">
        <f>'第４表　家　族　数'!L18</f>
        <v>2</v>
      </c>
      <c r="Y19" s="239">
        <f>'第５表　世 帯 の 年 収'!U18/10</f>
        <v>584.91999999999996</v>
      </c>
      <c r="Z19" s="229">
        <f>'第11表　住 宅 面 積'!AG18</f>
        <v>70.400000000000006</v>
      </c>
      <c r="AA19" s="239">
        <f>'第13表　購入価額'!AZ18</f>
        <v>3770</v>
      </c>
      <c r="AB19" s="239">
        <f>'第16表　手持金'!AK18</f>
        <v>351</v>
      </c>
      <c r="AC19" s="239">
        <f>'第14表　購入価額の年収倍率（購入価額÷世帯年収）'!AA18</f>
        <v>6.7</v>
      </c>
      <c r="AD19" s="239">
        <f>'第22表　総返済負担率'!L18</f>
        <v>22.2</v>
      </c>
    </row>
    <row r="20" spans="2:30" ht="15.95" customHeight="1" x14ac:dyDescent="0.15">
      <c r="B20" s="286" t="s">
        <v>82</v>
      </c>
      <c r="C20" s="287"/>
      <c r="D20" s="5">
        <v>202</v>
      </c>
      <c r="E20" s="24">
        <v>41</v>
      </c>
      <c r="F20" s="24">
        <v>2.7</v>
      </c>
      <c r="G20" s="24">
        <v>733.4</v>
      </c>
      <c r="H20" s="24">
        <v>76.3</v>
      </c>
      <c r="I20" s="7">
        <v>3425.2</v>
      </c>
      <c r="J20" s="7">
        <v>649.6</v>
      </c>
      <c r="K20" s="7">
        <v>2680.3</v>
      </c>
      <c r="L20" s="7">
        <v>95.3</v>
      </c>
      <c r="M20" s="7">
        <v>7.5</v>
      </c>
      <c r="N20" s="7">
        <v>87.8</v>
      </c>
      <c r="O20" s="7">
        <v>0</v>
      </c>
      <c r="P20" s="7">
        <v>0</v>
      </c>
      <c r="Q20" s="7">
        <v>0</v>
      </c>
      <c r="R20" s="7">
        <v>91.5</v>
      </c>
      <c r="S20" s="7">
        <v>17.899999999999999</v>
      </c>
      <c r="T20" s="239">
        <f t="shared" si="0"/>
        <v>148.14102228047182</v>
      </c>
      <c r="U20" s="239">
        <f>'第14表　購入価額の年収倍率（購入価額÷世帯年収）'!AB19</f>
        <v>5.8</v>
      </c>
      <c r="V20" s="240">
        <f>'第24表　ボーナス併用償還希望の有無'!E19/'第24表　ボーナス併用償還希望の有無'!D19</f>
        <v>0.36138613861386137</v>
      </c>
      <c r="W20" s="239">
        <f>'第２表　年　　　　齢'!O19</f>
        <v>39</v>
      </c>
      <c r="X20" s="229">
        <f>'第４表　家　族　数'!L19</f>
        <v>3</v>
      </c>
      <c r="Y20" s="239">
        <f>'第５表　世 帯 の 年 収'!U19/10</f>
        <v>619.53</v>
      </c>
      <c r="Z20" s="229">
        <f>'第11表　住 宅 面 積'!AG19</f>
        <v>73.5</v>
      </c>
      <c r="AA20" s="239">
        <f>'第13表　購入価額'!AZ19</f>
        <v>3204</v>
      </c>
      <c r="AB20" s="239">
        <f>'第16表　手持金'!AK19</f>
        <v>396.5</v>
      </c>
      <c r="AC20" s="239">
        <f>'第14表　購入価額の年収倍率（購入価額÷世帯年収）'!AA19</f>
        <v>5.2</v>
      </c>
      <c r="AD20" s="239">
        <f>'第22表　総返済負担率'!L19</f>
        <v>16.899999999999999</v>
      </c>
    </row>
    <row r="21" spans="2:30" ht="15.95" customHeight="1" x14ac:dyDescent="0.15">
      <c r="B21" s="286" t="s">
        <v>83</v>
      </c>
      <c r="C21" s="287"/>
      <c r="D21" s="5">
        <v>93</v>
      </c>
      <c r="E21" s="24">
        <v>41.8</v>
      </c>
      <c r="F21" s="24">
        <v>2.5</v>
      </c>
      <c r="G21" s="24">
        <v>822</v>
      </c>
      <c r="H21" s="24">
        <v>77</v>
      </c>
      <c r="I21" s="7">
        <v>3144.4</v>
      </c>
      <c r="J21" s="7">
        <v>593.70000000000005</v>
      </c>
      <c r="K21" s="7">
        <v>2480.1999999999998</v>
      </c>
      <c r="L21" s="7">
        <v>70.599999999999994</v>
      </c>
      <c r="M21" s="7">
        <v>4.8</v>
      </c>
      <c r="N21" s="7">
        <v>48.9</v>
      </c>
      <c r="O21" s="7">
        <v>10.8</v>
      </c>
      <c r="P21" s="7">
        <v>6.1</v>
      </c>
      <c r="Q21" s="7">
        <v>0</v>
      </c>
      <c r="R21" s="7">
        <v>87.5</v>
      </c>
      <c r="S21" s="7">
        <v>15.7</v>
      </c>
      <c r="T21" s="239">
        <f t="shared" si="0"/>
        <v>134.76</v>
      </c>
      <c r="U21" s="239">
        <f>'第14表　購入価額の年収倍率（購入価額÷世帯年収）'!AB20</f>
        <v>5</v>
      </c>
      <c r="V21" s="240">
        <f>'第24表　ボーナス併用償還希望の有無'!E20/'第24表　ボーナス併用償還希望の有無'!D20</f>
        <v>0.31182795698924731</v>
      </c>
      <c r="W21" s="239">
        <f>'第２表　年　　　　齢'!O20</f>
        <v>41</v>
      </c>
      <c r="X21" s="229">
        <f>'第４表　家　族　数'!L20</f>
        <v>2</v>
      </c>
      <c r="Y21" s="239">
        <f>'第５表　世 帯 の 年 収'!U20/10</f>
        <v>680</v>
      </c>
      <c r="Z21" s="229">
        <f>'第11表　住 宅 面 積'!AG20</f>
        <v>75</v>
      </c>
      <c r="AA21" s="239">
        <f>'第13表　購入価額'!AZ20</f>
        <v>3068</v>
      </c>
      <c r="AB21" s="239">
        <f>'第16表　手持金'!AK20</f>
        <v>410</v>
      </c>
      <c r="AC21" s="239">
        <f>'第14表　購入価額の年収倍率（購入価額÷世帯年収）'!AA20</f>
        <v>4.3</v>
      </c>
      <c r="AD21" s="239">
        <f>'第22表　総返済負担率'!L20</f>
        <v>14.5</v>
      </c>
    </row>
    <row r="22" spans="2:30" ht="15.95" customHeight="1" x14ac:dyDescent="0.15">
      <c r="B22" s="286" t="s">
        <v>88</v>
      </c>
      <c r="C22" s="287"/>
      <c r="D22" s="5">
        <v>524</v>
      </c>
      <c r="E22" s="24">
        <v>41.7</v>
      </c>
      <c r="F22" s="24">
        <v>2.7</v>
      </c>
      <c r="G22" s="24">
        <v>700.8</v>
      </c>
      <c r="H22" s="24">
        <v>75.900000000000006</v>
      </c>
      <c r="I22" s="7">
        <v>3481.1</v>
      </c>
      <c r="J22" s="7">
        <v>569.29999999999995</v>
      </c>
      <c r="K22" s="7">
        <v>2796.1</v>
      </c>
      <c r="L22" s="7">
        <v>115.6</v>
      </c>
      <c r="M22" s="7">
        <v>3.8</v>
      </c>
      <c r="N22" s="7">
        <v>111.8</v>
      </c>
      <c r="O22" s="7">
        <v>0</v>
      </c>
      <c r="P22" s="7">
        <v>0</v>
      </c>
      <c r="Q22" s="7">
        <v>0</v>
      </c>
      <c r="R22" s="7">
        <v>97.2</v>
      </c>
      <c r="S22" s="7">
        <v>19.3</v>
      </c>
      <c r="T22" s="239">
        <f t="shared" si="0"/>
        <v>151.35217391304346</v>
      </c>
      <c r="U22" s="239">
        <f>'第14表　購入価額の年収倍率（購入価額÷世帯年収）'!AB21</f>
        <v>6.1</v>
      </c>
      <c r="V22" s="240">
        <f>'第24表　ボーナス併用償還希望の有無'!E21/'第24表　ボーナス併用償還希望の有無'!D21</f>
        <v>0.21564885496183206</v>
      </c>
      <c r="W22" s="239">
        <f>'第２表　年　　　　齢'!O21</f>
        <v>40</v>
      </c>
      <c r="X22" s="229">
        <f>'第４表　家　族　数'!L21</f>
        <v>3</v>
      </c>
      <c r="Y22" s="239">
        <f>'第５表　世 帯 の 年 収'!U21/10</f>
        <v>542.24</v>
      </c>
      <c r="Z22" s="229">
        <f>'第11表　住 宅 面 積'!AG21</f>
        <v>73.599999999999994</v>
      </c>
      <c r="AA22" s="239">
        <f>'第13表　購入価額'!AZ21</f>
        <v>3129.5</v>
      </c>
      <c r="AB22" s="239">
        <f>'第16表　手持金'!AK21</f>
        <v>310</v>
      </c>
      <c r="AC22" s="239">
        <f>'第14表　購入価額の年収倍率（購入価額÷世帯年収）'!AA21</f>
        <v>5.9</v>
      </c>
      <c r="AD22" s="239">
        <f>'第22表　総返済負担率'!L21</f>
        <v>19.100000000000001</v>
      </c>
    </row>
    <row r="23" spans="2:30" ht="15.95" customHeight="1" x14ac:dyDescent="0.15">
      <c r="B23" s="328" t="s">
        <v>84</v>
      </c>
      <c r="C23" s="329"/>
      <c r="D23" s="6">
        <v>209</v>
      </c>
      <c r="E23" s="25">
        <v>41.1</v>
      </c>
      <c r="F23" s="25">
        <v>2.8</v>
      </c>
      <c r="G23" s="25">
        <v>753.9</v>
      </c>
      <c r="H23" s="25">
        <v>75.900000000000006</v>
      </c>
      <c r="I23" s="8">
        <v>3351.5</v>
      </c>
      <c r="J23" s="8">
        <v>489.1</v>
      </c>
      <c r="K23" s="8">
        <v>2759.9</v>
      </c>
      <c r="L23" s="8">
        <v>102.5</v>
      </c>
      <c r="M23" s="8">
        <v>0</v>
      </c>
      <c r="N23" s="8">
        <v>102.5</v>
      </c>
      <c r="O23" s="8">
        <v>0</v>
      </c>
      <c r="P23" s="8">
        <v>0</v>
      </c>
      <c r="Q23" s="8">
        <v>0</v>
      </c>
      <c r="R23" s="8">
        <v>95.1</v>
      </c>
      <c r="S23" s="8">
        <v>18.3</v>
      </c>
      <c r="T23" s="241">
        <f t="shared" si="0"/>
        <v>145.71739130434781</v>
      </c>
      <c r="U23" s="241">
        <f>'第14表　購入価額の年収倍率（購入価額÷世帯年収）'!AB22</f>
        <v>5.8</v>
      </c>
      <c r="V23" s="242">
        <f>'第24表　ボーナス併用償還希望の有無'!E22/'第24表　ボーナス併用償還希望の有無'!D22</f>
        <v>0.28708133971291866</v>
      </c>
      <c r="W23" s="241">
        <f>'第２表　年　　　　齢'!O22</f>
        <v>39</v>
      </c>
      <c r="X23" s="230">
        <f>'第４表　家　族　数'!L22</f>
        <v>3</v>
      </c>
      <c r="Y23" s="241">
        <f>'第５表　世 帯 の 年 収'!U22/10</f>
        <v>596.16999999999996</v>
      </c>
      <c r="Z23" s="230">
        <f>'第11表　住 宅 面 積'!AG22</f>
        <v>74</v>
      </c>
      <c r="AA23" s="241">
        <f>'第13表　購入価額'!AZ22</f>
        <v>3200</v>
      </c>
      <c r="AB23" s="241">
        <f>'第16表　手持金'!AK22</f>
        <v>330</v>
      </c>
      <c r="AC23" s="241">
        <f>'第14表　購入価額の年収倍率（購入価額÷世帯年収）'!AA22</f>
        <v>5.3</v>
      </c>
      <c r="AD23" s="241">
        <f>'第22表　総返済負担率'!L22</f>
        <v>17.399999999999999</v>
      </c>
    </row>
    <row r="24" spans="2:30" ht="15.95" customHeight="1" x14ac:dyDescent="0.15">
      <c r="B24" s="286" t="s">
        <v>6</v>
      </c>
      <c r="C24" s="287"/>
      <c r="D24" s="5">
        <v>61</v>
      </c>
      <c r="E24" s="24">
        <v>43</v>
      </c>
      <c r="F24" s="24">
        <v>2.2999999999999998</v>
      </c>
      <c r="G24" s="24">
        <v>778.7</v>
      </c>
      <c r="H24" s="24">
        <v>74.8</v>
      </c>
      <c r="I24" s="7">
        <v>3563.4</v>
      </c>
      <c r="J24" s="7">
        <v>718.1</v>
      </c>
      <c r="K24" s="7">
        <v>2776</v>
      </c>
      <c r="L24" s="7">
        <v>69.3</v>
      </c>
      <c r="M24" s="7">
        <v>15.2</v>
      </c>
      <c r="N24" s="7">
        <v>54</v>
      </c>
      <c r="O24" s="7">
        <v>0</v>
      </c>
      <c r="P24" s="7">
        <v>0</v>
      </c>
      <c r="Q24" s="7">
        <v>0</v>
      </c>
      <c r="R24" s="7">
        <v>97.5</v>
      </c>
      <c r="S24" s="7">
        <v>17.600000000000001</v>
      </c>
      <c r="T24" s="239">
        <f t="shared" si="0"/>
        <v>157.20882352941177</v>
      </c>
      <c r="U24" s="239">
        <f>'第14表　購入価額の年収倍率（購入価額÷世帯年収）'!AB23</f>
        <v>5.5</v>
      </c>
      <c r="V24" s="240">
        <f>'第24表　ボーナス併用償還希望の有無'!E23/'第24表　ボーナス併用償還希望の有無'!D23</f>
        <v>0.27868852459016391</v>
      </c>
      <c r="W24" s="239">
        <f>'第２表　年　　　　齢'!O23</f>
        <v>40</v>
      </c>
      <c r="X24" s="229">
        <f>'第４表　家　族　数'!L23</f>
        <v>2</v>
      </c>
      <c r="Y24" s="239">
        <f>'第５表　世 帯 の 年 収'!U23/10</f>
        <v>691.99</v>
      </c>
      <c r="Z24" s="229">
        <f>'第11表　住 宅 面 積'!AG23</f>
        <v>75.7</v>
      </c>
      <c r="AA24" s="239">
        <f>'第13表　購入価額'!AZ23</f>
        <v>3590</v>
      </c>
      <c r="AB24" s="239">
        <f>'第16表　手持金'!AK23</f>
        <v>474</v>
      </c>
      <c r="AC24" s="239">
        <f>'第14表　購入価額の年収倍率（購入価額÷世帯年収）'!AA23</f>
        <v>5.2</v>
      </c>
      <c r="AD24" s="239">
        <f>'第22表　総返済負担率'!L23</f>
        <v>17.399999999999999</v>
      </c>
    </row>
    <row r="25" spans="2:30" ht="15.95" customHeight="1" x14ac:dyDescent="0.15">
      <c r="B25" s="286" t="s">
        <v>7</v>
      </c>
      <c r="C25" s="287"/>
      <c r="D25" s="5">
        <v>0</v>
      </c>
      <c r="E25" s="208" t="s">
        <v>393</v>
      </c>
      <c r="F25" s="208" t="s">
        <v>393</v>
      </c>
      <c r="G25" s="208" t="s">
        <v>393</v>
      </c>
      <c r="H25" s="208" t="s">
        <v>393</v>
      </c>
      <c r="I25" s="208" t="s">
        <v>393</v>
      </c>
      <c r="J25" s="208" t="s">
        <v>393</v>
      </c>
      <c r="K25" s="208" t="s">
        <v>393</v>
      </c>
      <c r="L25" s="208" t="s">
        <v>393</v>
      </c>
      <c r="M25" s="208" t="s">
        <v>393</v>
      </c>
      <c r="N25" s="208" t="s">
        <v>393</v>
      </c>
      <c r="O25" s="208" t="s">
        <v>393</v>
      </c>
      <c r="P25" s="208" t="s">
        <v>393</v>
      </c>
      <c r="Q25" s="208" t="s">
        <v>393</v>
      </c>
      <c r="R25" s="208" t="s">
        <v>393</v>
      </c>
      <c r="S25" s="208" t="s">
        <v>393</v>
      </c>
      <c r="T25" s="243" t="e">
        <f t="shared" si="0"/>
        <v>#VALUE!</v>
      </c>
      <c r="U25" s="243" t="str">
        <f>'第14表　購入価額の年収倍率（購入価額÷世帯年収）'!AB24</f>
        <v>-</v>
      </c>
      <c r="V25" s="244" t="e">
        <f>'第24表　ボーナス併用償還希望の有無'!E24/'第24表　ボーナス併用償還希望の有無'!D24</f>
        <v>#VALUE!</v>
      </c>
      <c r="W25" s="243" t="str">
        <f>'第２表　年　　　　齢'!O24</f>
        <v>-</v>
      </c>
      <c r="X25" s="233" t="str">
        <f>'第４表　家　族　数'!L24</f>
        <v>-</v>
      </c>
      <c r="Y25" s="243" t="e">
        <f>'第５表　世 帯 の 年 収'!U24/10</f>
        <v>#VALUE!</v>
      </c>
      <c r="Z25" s="233" t="str">
        <f>'第11表　住 宅 面 積'!AG24</f>
        <v>-</v>
      </c>
      <c r="AA25" s="243" t="str">
        <f>'第13表　購入価額'!AZ24</f>
        <v>-</v>
      </c>
      <c r="AB25" s="243" t="str">
        <f>'第16表　手持金'!AK24</f>
        <v>-</v>
      </c>
      <c r="AC25" s="243" t="str">
        <f>'第14表　購入価額の年収倍率（購入価額÷世帯年収）'!AA24</f>
        <v>-</v>
      </c>
      <c r="AD25" s="243" t="str">
        <f>'第22表　総返済負担率'!L24</f>
        <v>-</v>
      </c>
    </row>
    <row r="26" spans="2:30" ht="15.95" customHeight="1" x14ac:dyDescent="0.15">
      <c r="B26" s="286" t="s">
        <v>8</v>
      </c>
      <c r="C26" s="287"/>
      <c r="D26" s="5">
        <v>6</v>
      </c>
      <c r="E26" s="24">
        <v>43.3</v>
      </c>
      <c r="F26" s="24">
        <v>2</v>
      </c>
      <c r="G26" s="24">
        <v>1071.2</v>
      </c>
      <c r="H26" s="24">
        <v>73.3</v>
      </c>
      <c r="I26" s="7">
        <v>3222.5</v>
      </c>
      <c r="J26" s="7">
        <v>319.2</v>
      </c>
      <c r="K26" s="7">
        <v>2820</v>
      </c>
      <c r="L26" s="7">
        <v>83.3</v>
      </c>
      <c r="M26" s="7">
        <v>83.3</v>
      </c>
      <c r="N26" s="7">
        <v>0</v>
      </c>
      <c r="O26" s="7">
        <v>0</v>
      </c>
      <c r="P26" s="7">
        <v>0</v>
      </c>
      <c r="Q26" s="7">
        <v>0</v>
      </c>
      <c r="R26" s="7">
        <v>119.3</v>
      </c>
      <c r="S26" s="7">
        <v>17.600000000000001</v>
      </c>
      <c r="T26" s="239">
        <f t="shared" si="0"/>
        <v>145.07844474761254</v>
      </c>
      <c r="U26" s="239">
        <f>'第14表　購入価額の年収倍率（購入価額÷世帯年収）'!AB25</f>
        <v>4.0999999999999996</v>
      </c>
      <c r="V26" s="240">
        <f>'第24表　ボーナス併用償還希望の有無'!E25/'第24表　ボーナス併用償還希望の有無'!D25</f>
        <v>0</v>
      </c>
      <c r="W26" s="239">
        <f>'第２表　年　　　　齢'!O25</f>
        <v>44.5</v>
      </c>
      <c r="X26" s="229">
        <f>'第４表　家　族　数'!L25</f>
        <v>2</v>
      </c>
      <c r="Y26" s="239">
        <f>'第５表　世 帯 の 年 収'!U25/10</f>
        <v>841.16000000000008</v>
      </c>
      <c r="Z26" s="229">
        <f>'第11表　住 宅 面 積'!AG25</f>
        <v>73.400000000000006</v>
      </c>
      <c r="AA26" s="239">
        <f>'第13表　購入価額'!AZ25</f>
        <v>3507.5</v>
      </c>
      <c r="AB26" s="239">
        <f>'第16表　手持金'!AK25</f>
        <v>322.5</v>
      </c>
      <c r="AC26" s="239">
        <f>'第14表　購入価額の年収倍率（購入価額÷世帯年収）'!AA25</f>
        <v>4.5</v>
      </c>
      <c r="AD26" s="239">
        <f>'第22表　総返済負担率'!L25</f>
        <v>16.5</v>
      </c>
    </row>
    <row r="27" spans="2:30" ht="15.95" customHeight="1" x14ac:dyDescent="0.15">
      <c r="B27" s="286" t="s">
        <v>9</v>
      </c>
      <c r="C27" s="287"/>
      <c r="D27" s="5">
        <v>87</v>
      </c>
      <c r="E27" s="24">
        <v>42.6</v>
      </c>
      <c r="F27" s="24">
        <v>2.5</v>
      </c>
      <c r="G27" s="24">
        <v>750.9</v>
      </c>
      <c r="H27" s="24">
        <v>72.5</v>
      </c>
      <c r="I27" s="7">
        <v>3860.1</v>
      </c>
      <c r="J27" s="7">
        <v>718</v>
      </c>
      <c r="K27" s="7">
        <v>2988.2</v>
      </c>
      <c r="L27" s="7">
        <v>153.9</v>
      </c>
      <c r="M27" s="7">
        <v>80.5</v>
      </c>
      <c r="N27" s="7">
        <v>73.400000000000006</v>
      </c>
      <c r="O27" s="7">
        <v>0</v>
      </c>
      <c r="P27" s="7">
        <v>0</v>
      </c>
      <c r="Q27" s="7">
        <v>0</v>
      </c>
      <c r="R27" s="7">
        <v>104.7</v>
      </c>
      <c r="S27" s="7">
        <v>18.8</v>
      </c>
      <c r="T27" s="239">
        <f t="shared" si="0"/>
        <v>175.70110344827586</v>
      </c>
      <c r="U27" s="239">
        <f>'第14表　購入価額の年収倍率（購入価額÷世帯年収）'!AB26</f>
        <v>6.1</v>
      </c>
      <c r="V27" s="240">
        <f>'第24表　ボーナス併用償還希望の有無'!E26/'第24表　ボーナス併用償還希望の有無'!D26</f>
        <v>0.34482758620689657</v>
      </c>
      <c r="W27" s="239">
        <f>'第２表　年　　　　齢'!O26</f>
        <v>41</v>
      </c>
      <c r="X27" s="229">
        <f>'第４表　家　族　数'!L26</f>
        <v>2</v>
      </c>
      <c r="Y27" s="239">
        <f>'第５表　世 帯 の 年 収'!U26/10</f>
        <v>659.12</v>
      </c>
      <c r="Z27" s="229">
        <f>'第11表　住 宅 面 積'!AG26</f>
        <v>72.7</v>
      </c>
      <c r="AA27" s="239">
        <f>'第13表　購入価額'!AZ26</f>
        <v>3650</v>
      </c>
      <c r="AB27" s="239">
        <f>'第16表　手持金'!AK26</f>
        <v>430</v>
      </c>
      <c r="AC27" s="239">
        <f>'第14表　購入価額の年収倍率（購入価額÷世帯年収）'!AA26</f>
        <v>5.5</v>
      </c>
      <c r="AD27" s="239">
        <f>'第22表　総返済負担率'!L26</f>
        <v>17.8</v>
      </c>
    </row>
    <row r="28" spans="2:30" ht="15.95" customHeight="1" x14ac:dyDescent="0.15">
      <c r="B28" s="286" t="s">
        <v>10</v>
      </c>
      <c r="C28" s="287"/>
      <c r="D28" s="5">
        <v>3</v>
      </c>
      <c r="E28" s="24">
        <v>39.299999999999997</v>
      </c>
      <c r="F28" s="24">
        <v>2.2999999999999998</v>
      </c>
      <c r="G28" s="24">
        <v>474.8</v>
      </c>
      <c r="H28" s="24">
        <v>68.7</v>
      </c>
      <c r="I28" s="7">
        <v>2700</v>
      </c>
      <c r="J28" s="7">
        <v>666.7</v>
      </c>
      <c r="K28" s="7">
        <v>1950</v>
      </c>
      <c r="L28" s="7">
        <v>83.3</v>
      </c>
      <c r="M28" s="7">
        <v>0</v>
      </c>
      <c r="N28" s="7">
        <v>83.3</v>
      </c>
      <c r="O28" s="7">
        <v>0</v>
      </c>
      <c r="P28" s="7">
        <v>0</v>
      </c>
      <c r="Q28" s="7">
        <v>0</v>
      </c>
      <c r="R28" s="7">
        <v>78.099999999999994</v>
      </c>
      <c r="S28" s="7">
        <v>19.2</v>
      </c>
      <c r="T28" s="239">
        <f t="shared" si="0"/>
        <v>129.6943231441048</v>
      </c>
      <c r="U28" s="239">
        <f>'第14表　購入価額の年収倍率（購入価額÷世帯年収）'!AB27</f>
        <v>5.7</v>
      </c>
      <c r="V28" s="240">
        <f>'第24表　ボーナス併用償還希望の有無'!E27/'第24表　ボーナス併用償還希望の有無'!D27</f>
        <v>0.66666666666666663</v>
      </c>
      <c r="W28" s="239">
        <f>'第２表　年　　　　齢'!O27</f>
        <v>42</v>
      </c>
      <c r="X28" s="229">
        <f>'第４表　家　族　数'!L27</f>
        <v>2</v>
      </c>
      <c r="Y28" s="239">
        <f>'第５表　世 帯 の 年 収'!U27/10</f>
        <v>437</v>
      </c>
      <c r="Z28" s="229">
        <f>'第11表　住 宅 面 積'!AG27</f>
        <v>67.599999999999994</v>
      </c>
      <c r="AA28" s="239">
        <f>'第13表　購入価額'!AZ27</f>
        <v>2500</v>
      </c>
      <c r="AB28" s="239">
        <f>'第16表　手持金'!AK27</f>
        <v>700</v>
      </c>
      <c r="AC28" s="239">
        <f>'第14表　購入価額の年収倍率（購入価額÷世帯年収）'!AA27</f>
        <v>5.7</v>
      </c>
      <c r="AD28" s="239">
        <f>'第22表　総返済負担率'!L27</f>
        <v>20.399999999999999</v>
      </c>
    </row>
    <row r="29" spans="2:30" ht="15.95" customHeight="1" x14ac:dyDescent="0.15">
      <c r="B29" s="286" t="s">
        <v>11</v>
      </c>
      <c r="C29" s="287"/>
      <c r="D29" s="5">
        <v>13</v>
      </c>
      <c r="E29" s="24">
        <v>47.6</v>
      </c>
      <c r="F29" s="24">
        <v>1.8</v>
      </c>
      <c r="G29" s="24">
        <v>845.3</v>
      </c>
      <c r="H29" s="24">
        <v>78.400000000000006</v>
      </c>
      <c r="I29" s="7">
        <v>3362.4</v>
      </c>
      <c r="J29" s="7">
        <v>777.2</v>
      </c>
      <c r="K29" s="7">
        <v>2439.1999999999998</v>
      </c>
      <c r="L29" s="7">
        <v>145.9</v>
      </c>
      <c r="M29" s="7">
        <v>0</v>
      </c>
      <c r="N29" s="7">
        <v>145.9</v>
      </c>
      <c r="O29" s="7">
        <v>0</v>
      </c>
      <c r="P29" s="7">
        <v>0</v>
      </c>
      <c r="Q29" s="7">
        <v>0</v>
      </c>
      <c r="R29" s="7">
        <v>87.5</v>
      </c>
      <c r="S29" s="7">
        <v>15.7</v>
      </c>
      <c r="T29" s="239">
        <f t="shared" si="0"/>
        <v>141.52959183673468</v>
      </c>
      <c r="U29" s="239">
        <f>'第14表　購入価額の年収倍率（購入価額÷世帯年収）'!AB28</f>
        <v>5.3</v>
      </c>
      <c r="V29" s="240">
        <f>'第24表　ボーナス併用償還希望の有無'!E28/'第24表　ボーナス併用償還希望の有無'!D28</f>
        <v>0.30769230769230771</v>
      </c>
      <c r="W29" s="239">
        <f>'第２表　年　　　　齢'!O28</f>
        <v>47</v>
      </c>
      <c r="X29" s="229">
        <f>'第４表　家　族　数'!L28</f>
        <v>1</v>
      </c>
      <c r="Y29" s="239">
        <f>'第５表　世 帯 の 年 収'!U28/10</f>
        <v>647.58000000000004</v>
      </c>
      <c r="Z29" s="229">
        <f>'第11表　住 宅 面 積'!AG28</f>
        <v>73.5</v>
      </c>
      <c r="AA29" s="239">
        <f>'第13表　購入価額'!AZ28</f>
        <v>3274</v>
      </c>
      <c r="AB29" s="239">
        <f>'第16表　手持金'!AK28</f>
        <v>309</v>
      </c>
      <c r="AC29" s="239">
        <f>'第14表　購入価額の年収倍率（購入価額÷世帯年収）'!AA28</f>
        <v>5</v>
      </c>
      <c r="AD29" s="239">
        <f>'第22表　総返済負担率'!L28</f>
        <v>17.8</v>
      </c>
    </row>
    <row r="30" spans="2:30" ht="15.95" customHeight="1" x14ac:dyDescent="0.15">
      <c r="B30" s="286" t="s">
        <v>12</v>
      </c>
      <c r="C30" s="287"/>
      <c r="D30" s="5">
        <v>15</v>
      </c>
      <c r="E30" s="24">
        <v>42.4</v>
      </c>
      <c r="F30" s="24">
        <v>2.8</v>
      </c>
      <c r="G30" s="24">
        <v>852.4</v>
      </c>
      <c r="H30" s="24">
        <v>75.400000000000006</v>
      </c>
      <c r="I30" s="7">
        <v>3656.4</v>
      </c>
      <c r="J30" s="7">
        <v>517.79999999999995</v>
      </c>
      <c r="K30" s="7">
        <v>3029.6</v>
      </c>
      <c r="L30" s="7">
        <v>109</v>
      </c>
      <c r="M30" s="7">
        <v>0</v>
      </c>
      <c r="N30" s="7">
        <v>109</v>
      </c>
      <c r="O30" s="7">
        <v>0</v>
      </c>
      <c r="P30" s="7">
        <v>0</v>
      </c>
      <c r="Q30" s="7">
        <v>0</v>
      </c>
      <c r="R30" s="7">
        <v>104.7</v>
      </c>
      <c r="S30" s="7">
        <v>16.7</v>
      </c>
      <c r="T30" s="239">
        <f t="shared" si="0"/>
        <v>160.02811671087531</v>
      </c>
      <c r="U30" s="239">
        <f>'第14表　購入価額の年収倍率（購入価額÷世帯年収）'!AB29</f>
        <v>4.9000000000000004</v>
      </c>
      <c r="V30" s="240">
        <f>'第24表　ボーナス併用償還希望の有無'!E29/'第24表　ボーナス併用償還希望の有無'!D29</f>
        <v>0.2</v>
      </c>
      <c r="W30" s="239">
        <f>'第２表　年　　　　齢'!O29</f>
        <v>41</v>
      </c>
      <c r="X30" s="229">
        <f>'第４表　家　族　数'!L29</f>
        <v>3</v>
      </c>
      <c r="Y30" s="239">
        <f>'第５表　世 帯 の 年 収'!U29/10</f>
        <v>828.54</v>
      </c>
      <c r="Z30" s="229">
        <f>'第11表　住 宅 面 積'!AG29</f>
        <v>71.5</v>
      </c>
      <c r="AA30" s="239">
        <f>'第13表　購入価額'!AZ29</f>
        <v>3710</v>
      </c>
      <c r="AB30" s="239">
        <f>'第16表　手持金'!AK29</f>
        <v>477</v>
      </c>
      <c r="AC30" s="239">
        <f>'第14表　購入価額の年収倍率（購入価額÷世帯年収）'!AA29</f>
        <v>5.4</v>
      </c>
      <c r="AD30" s="239">
        <f>'第22表　総返済負担率'!L29</f>
        <v>17</v>
      </c>
    </row>
    <row r="31" spans="2:30" ht="15.95" customHeight="1" x14ac:dyDescent="0.15">
      <c r="B31" s="286" t="s">
        <v>13</v>
      </c>
      <c r="C31" s="287"/>
      <c r="D31" s="5">
        <v>31</v>
      </c>
      <c r="E31" s="24">
        <v>41.4</v>
      </c>
      <c r="F31" s="24">
        <v>2.4</v>
      </c>
      <c r="G31" s="24">
        <v>669.9</v>
      </c>
      <c r="H31" s="24">
        <v>80.099999999999994</v>
      </c>
      <c r="I31" s="7">
        <v>3548.8</v>
      </c>
      <c r="J31" s="7">
        <v>342.6</v>
      </c>
      <c r="K31" s="7">
        <v>2936.5</v>
      </c>
      <c r="L31" s="7">
        <v>269.8</v>
      </c>
      <c r="M31" s="7">
        <v>0</v>
      </c>
      <c r="N31" s="7">
        <v>269.8</v>
      </c>
      <c r="O31" s="7">
        <v>0</v>
      </c>
      <c r="P31" s="7">
        <v>0</v>
      </c>
      <c r="Q31" s="7">
        <v>0</v>
      </c>
      <c r="R31" s="7">
        <v>103</v>
      </c>
      <c r="S31" s="7">
        <v>20</v>
      </c>
      <c r="T31" s="239">
        <f t="shared" si="0"/>
        <v>146.2052434456929</v>
      </c>
      <c r="U31" s="239">
        <f>'第14表　購入価額の年収倍率（購入価額÷世帯年収）'!AB30</f>
        <v>5.9</v>
      </c>
      <c r="V31" s="240">
        <f>'第24表　ボーナス併用償還希望の有無'!E30/'第24表　ボーナス併用償還希望の有無'!D30</f>
        <v>0.45161290322580644</v>
      </c>
      <c r="W31" s="239">
        <f>'第２表　年　　　　齢'!O30</f>
        <v>41</v>
      </c>
      <c r="X31" s="229">
        <f>'第４表　家　族　数'!L30</f>
        <v>2</v>
      </c>
      <c r="Y31" s="239">
        <f>'第５表　世 帯 の 年 収'!U30/10</f>
        <v>661.51</v>
      </c>
      <c r="Z31" s="229">
        <f>'第11表　住 宅 面 積'!AG30</f>
        <v>83</v>
      </c>
      <c r="AA31" s="239">
        <f>'第13表　購入価額'!AZ30</f>
        <v>3618</v>
      </c>
      <c r="AB31" s="239">
        <f>'第16表　手持金'!AK30</f>
        <v>1</v>
      </c>
      <c r="AC31" s="239">
        <f>'第14表　購入価額の年収倍率（購入価額÷世帯年収）'!AA30</f>
        <v>5.8</v>
      </c>
      <c r="AD31" s="239">
        <f>'第22表　総返済負担率'!L30</f>
        <v>22.3</v>
      </c>
    </row>
    <row r="32" spans="2:30" ht="15.95" customHeight="1" x14ac:dyDescent="0.15">
      <c r="B32" s="286" t="s">
        <v>14</v>
      </c>
      <c r="C32" s="287"/>
      <c r="D32" s="5">
        <v>23</v>
      </c>
      <c r="E32" s="24">
        <v>46.9</v>
      </c>
      <c r="F32" s="24">
        <v>2.4</v>
      </c>
      <c r="G32" s="24">
        <v>785.8</v>
      </c>
      <c r="H32" s="24">
        <v>74.5</v>
      </c>
      <c r="I32" s="7">
        <v>3615.4</v>
      </c>
      <c r="J32" s="7">
        <v>802.3</v>
      </c>
      <c r="K32" s="7">
        <v>2726.4</v>
      </c>
      <c r="L32" s="7">
        <v>86.7</v>
      </c>
      <c r="M32" s="7">
        <v>0</v>
      </c>
      <c r="N32" s="7">
        <v>86.7</v>
      </c>
      <c r="O32" s="7">
        <v>0</v>
      </c>
      <c r="P32" s="7">
        <v>0</v>
      </c>
      <c r="Q32" s="7">
        <v>0</v>
      </c>
      <c r="R32" s="7">
        <v>102.2</v>
      </c>
      <c r="S32" s="7">
        <v>16.899999999999999</v>
      </c>
      <c r="T32" s="239">
        <f t="shared" si="0"/>
        <v>160.14523489932887</v>
      </c>
      <c r="U32" s="239">
        <f>'第14表　購入価額の年収倍率（購入価額÷世帯年収）'!AB31</f>
        <v>5.2</v>
      </c>
      <c r="V32" s="240">
        <f>'第24表　ボーナス併用償還希望の有無'!E31/'第24表　ボーナス併用償還希望の有無'!D31</f>
        <v>0.13043478260869565</v>
      </c>
      <c r="W32" s="239">
        <f>'第２表　年　　　　齢'!O31</f>
        <v>48</v>
      </c>
      <c r="X32" s="229">
        <f>'第４表　家　族　数'!L31</f>
        <v>3</v>
      </c>
      <c r="Y32" s="239">
        <f>'第５表　世 帯 の 年 収'!U31/10</f>
        <v>717.01</v>
      </c>
      <c r="Z32" s="229">
        <f>'第11表　住 宅 面 積'!AG31</f>
        <v>75</v>
      </c>
      <c r="AA32" s="239">
        <f>'第13表　購入価額'!AZ31</f>
        <v>3475</v>
      </c>
      <c r="AB32" s="239">
        <f>'第16表　手持金'!AK31</f>
        <v>351</v>
      </c>
      <c r="AC32" s="239">
        <f>'第14表　購入価額の年収倍率（購入価額÷世帯年収）'!AA31</f>
        <v>5.4</v>
      </c>
      <c r="AD32" s="239">
        <f>'第22表　総返済負担率'!L31</f>
        <v>15.9</v>
      </c>
    </row>
    <row r="33" spans="1:30" ht="15.95" customHeight="1" x14ac:dyDescent="0.15">
      <c r="B33" s="286" t="s">
        <v>15</v>
      </c>
      <c r="C33" s="287"/>
      <c r="D33" s="5">
        <v>2</v>
      </c>
      <c r="E33" s="24">
        <v>39</v>
      </c>
      <c r="F33" s="24">
        <v>2.5</v>
      </c>
      <c r="G33" s="24">
        <v>564</v>
      </c>
      <c r="H33" s="24">
        <v>79.8</v>
      </c>
      <c r="I33" s="7">
        <v>3019</v>
      </c>
      <c r="J33" s="7">
        <v>174</v>
      </c>
      <c r="K33" s="7">
        <v>2713</v>
      </c>
      <c r="L33" s="7">
        <v>132</v>
      </c>
      <c r="M33" s="7">
        <v>0</v>
      </c>
      <c r="N33" s="7">
        <v>132</v>
      </c>
      <c r="O33" s="7">
        <v>0</v>
      </c>
      <c r="P33" s="7">
        <v>0</v>
      </c>
      <c r="Q33" s="7">
        <v>0</v>
      </c>
      <c r="R33" s="7">
        <v>90.6</v>
      </c>
      <c r="S33" s="7">
        <v>20.100000000000001</v>
      </c>
      <c r="T33" s="239">
        <f t="shared" si="0"/>
        <v>124.84586466165413</v>
      </c>
      <c r="U33" s="239">
        <f>'第14表　購入価額の年収倍率（購入価額÷世帯年収）'!AB32</f>
        <v>5.7</v>
      </c>
      <c r="V33" s="240">
        <f>'第24表　ボーナス併用償還希望の有無'!E32/'第24表　ボーナス併用償還希望の有無'!D32</f>
        <v>0.5</v>
      </c>
      <c r="W33" s="239">
        <f>'第２表　年　　　　齢'!O32</f>
        <v>39</v>
      </c>
      <c r="X33" s="229">
        <f>'第４表　家　族　数'!L32</f>
        <v>2.5</v>
      </c>
      <c r="Y33" s="239">
        <f>'第５表　世 帯 の 年 収'!U32/10</f>
        <v>563.99</v>
      </c>
      <c r="Z33" s="229">
        <f>'第11表　住 宅 面 積'!AG32</f>
        <v>79.8</v>
      </c>
      <c r="AA33" s="239">
        <f>'第13表　購入価額'!AZ32</f>
        <v>3019</v>
      </c>
      <c r="AB33" s="239">
        <f>'第16表　手持金'!AK32</f>
        <v>174</v>
      </c>
      <c r="AC33" s="239">
        <f>'第14表　購入価額の年収倍率（購入価額÷世帯年収）'!AA32</f>
        <v>5.7</v>
      </c>
      <c r="AD33" s="239">
        <f>'第22表　総返済負担率'!L32</f>
        <v>20.100000000000001</v>
      </c>
    </row>
    <row r="34" spans="1:30" ht="15.95" customHeight="1" x14ac:dyDescent="0.15">
      <c r="B34" s="286" t="s">
        <v>16</v>
      </c>
      <c r="C34" s="287"/>
      <c r="D34" s="5">
        <v>484</v>
      </c>
      <c r="E34" s="24">
        <v>41.9</v>
      </c>
      <c r="F34" s="24">
        <v>2.4</v>
      </c>
      <c r="G34" s="24">
        <v>663</v>
      </c>
      <c r="H34" s="24">
        <v>68.900000000000006</v>
      </c>
      <c r="I34" s="7">
        <v>3935</v>
      </c>
      <c r="J34" s="7">
        <v>574.29999999999995</v>
      </c>
      <c r="K34" s="7">
        <v>3165.4</v>
      </c>
      <c r="L34" s="7">
        <v>195.3</v>
      </c>
      <c r="M34" s="7">
        <v>9.1999999999999993</v>
      </c>
      <c r="N34" s="7">
        <v>183.4</v>
      </c>
      <c r="O34" s="7">
        <v>0</v>
      </c>
      <c r="P34" s="7">
        <v>2.7</v>
      </c>
      <c r="Q34" s="7">
        <v>0</v>
      </c>
      <c r="R34" s="7">
        <v>108.8</v>
      </c>
      <c r="S34" s="7">
        <v>21.6</v>
      </c>
      <c r="T34" s="239">
        <f t="shared" si="0"/>
        <v>188.46879535558779</v>
      </c>
      <c r="U34" s="239">
        <f>'第14表　購入価額の年収倍率（購入価額÷世帯年収）'!AB33</f>
        <v>6.8</v>
      </c>
      <c r="V34" s="240">
        <f>'第24表　ボーナス併用償還希望の有無'!E33/'第24表　ボーナス併用償還希望の有無'!D33</f>
        <v>0.256198347107438</v>
      </c>
      <c r="W34" s="239">
        <f>'第２表　年　　　　齢'!O33</f>
        <v>39</v>
      </c>
      <c r="X34" s="229">
        <f>'第４表　家　族　数'!L33</f>
        <v>2</v>
      </c>
      <c r="Y34" s="239">
        <f>'第５表　世 帯 の 年 収'!U33/10</f>
        <v>586.03</v>
      </c>
      <c r="Z34" s="229">
        <f>'第11表　住 宅 面 積'!AG33</f>
        <v>70</v>
      </c>
      <c r="AA34" s="239">
        <f>'第13表　購入価額'!AZ33</f>
        <v>3780</v>
      </c>
      <c r="AB34" s="239">
        <f>'第16表　手持金'!AK33</f>
        <v>292.5</v>
      </c>
      <c r="AC34" s="239">
        <f>'第14表　購入価額の年収倍率（購入価額÷世帯年収）'!AA33</f>
        <v>6.6</v>
      </c>
      <c r="AD34" s="239">
        <f>'第22表　総返済負担率'!L33</f>
        <v>21.5</v>
      </c>
    </row>
    <row r="35" spans="1:30" ht="15.95" customHeight="1" x14ac:dyDescent="0.15">
      <c r="B35" s="286" t="s">
        <v>17</v>
      </c>
      <c r="C35" s="287"/>
      <c r="D35" s="5">
        <v>343</v>
      </c>
      <c r="E35" s="24">
        <v>42.5</v>
      </c>
      <c r="F35" s="24">
        <v>2.4</v>
      </c>
      <c r="G35" s="24">
        <v>724.5</v>
      </c>
      <c r="H35" s="24">
        <v>70.5</v>
      </c>
      <c r="I35" s="7">
        <v>3965.7</v>
      </c>
      <c r="J35" s="7">
        <v>628.6</v>
      </c>
      <c r="K35" s="7">
        <v>3187.6</v>
      </c>
      <c r="L35" s="7">
        <v>149.5</v>
      </c>
      <c r="M35" s="7">
        <v>11</v>
      </c>
      <c r="N35" s="7">
        <v>138.5</v>
      </c>
      <c r="O35" s="7">
        <v>0</v>
      </c>
      <c r="P35" s="7">
        <v>0</v>
      </c>
      <c r="Q35" s="7">
        <v>0</v>
      </c>
      <c r="R35" s="7">
        <v>110.4</v>
      </c>
      <c r="S35" s="7">
        <v>20.8</v>
      </c>
      <c r="T35" s="239">
        <f t="shared" si="0"/>
        <v>185.62851063829785</v>
      </c>
      <c r="U35" s="239">
        <f>'第14表　購入価額の年収倍率（購入価額÷世帯年収）'!AB34</f>
        <v>6.5</v>
      </c>
      <c r="V35" s="240">
        <f>'第24表　ボーナス併用償還希望の有無'!E34/'第24表　ボーナス併用償還希望の有無'!D34</f>
        <v>0.21282798833819241</v>
      </c>
      <c r="W35" s="239">
        <f>'第２表　年　　　　齢'!O34</f>
        <v>40</v>
      </c>
      <c r="X35" s="229">
        <f>'第４表　家　族　数'!L34</f>
        <v>2</v>
      </c>
      <c r="Y35" s="239">
        <f>'第５表　世 帯 の 年 収'!U34/10</f>
        <v>628.04</v>
      </c>
      <c r="Z35" s="229">
        <f>'第11表　住 宅 面 積'!AG34</f>
        <v>70.5</v>
      </c>
      <c r="AA35" s="239">
        <f>'第13表　購入価額'!AZ34</f>
        <v>3798</v>
      </c>
      <c r="AB35" s="239">
        <f>'第16表　手持金'!AK34</f>
        <v>410</v>
      </c>
      <c r="AC35" s="239">
        <f>'第14表　購入価額の年収倍率（購入価額÷世帯年収）'!AA34</f>
        <v>6.2</v>
      </c>
      <c r="AD35" s="239">
        <f>'第22表　総返済負担率'!L34</f>
        <v>20.399999999999999</v>
      </c>
    </row>
    <row r="36" spans="1:30" ht="15.95" customHeight="1" x14ac:dyDescent="0.15">
      <c r="B36" s="286" t="s">
        <v>18</v>
      </c>
      <c r="C36" s="287"/>
      <c r="D36" s="5">
        <v>2259</v>
      </c>
      <c r="E36" s="24">
        <v>41.4</v>
      </c>
      <c r="F36" s="24">
        <v>2.2999999999999998</v>
      </c>
      <c r="G36" s="24">
        <v>844.8</v>
      </c>
      <c r="H36" s="24">
        <v>60.5</v>
      </c>
      <c r="I36" s="7">
        <v>5334.1</v>
      </c>
      <c r="J36" s="7">
        <v>828.5</v>
      </c>
      <c r="K36" s="7">
        <v>4279.1000000000004</v>
      </c>
      <c r="L36" s="7">
        <v>226.6</v>
      </c>
      <c r="M36" s="7">
        <v>21.3</v>
      </c>
      <c r="N36" s="7">
        <v>205.3</v>
      </c>
      <c r="O36" s="7">
        <v>0</v>
      </c>
      <c r="P36" s="7">
        <v>0</v>
      </c>
      <c r="Q36" s="7">
        <v>0</v>
      </c>
      <c r="R36" s="7">
        <v>145.5</v>
      </c>
      <c r="S36" s="7">
        <v>23.6</v>
      </c>
      <c r="T36" s="239">
        <f t="shared" si="0"/>
        <v>290.95090909090914</v>
      </c>
      <c r="U36" s="239">
        <f>'第14表　購入価額の年収倍率（購入価額÷世帯年収）'!AB35</f>
        <v>7.5</v>
      </c>
      <c r="V36" s="240">
        <f>'第24表　ボーナス併用償還希望の有無'!E35/'第24表　ボーナス併用償還希望の有無'!D35</f>
        <v>0.20805666223992916</v>
      </c>
      <c r="W36" s="239">
        <f>'第２表　年　　　　齢'!O35</f>
        <v>39</v>
      </c>
      <c r="X36" s="229">
        <f>'第４表　家　族　数'!L35</f>
        <v>2</v>
      </c>
      <c r="Y36" s="239">
        <f>'第５表　世 帯 の 年 収'!U35/10</f>
        <v>702.79</v>
      </c>
      <c r="Z36" s="229">
        <f>'第11表　住 宅 面 積'!AG35</f>
        <v>64.5</v>
      </c>
      <c r="AA36" s="239">
        <f>'第13表　購入価額'!AZ35</f>
        <v>5100</v>
      </c>
      <c r="AB36" s="239">
        <f>'第16表　手持金'!AK35</f>
        <v>486</v>
      </c>
      <c r="AC36" s="239">
        <f>'第14表　購入価額の年収倍率（購入価額÷世帯年収）'!AA35</f>
        <v>7.3</v>
      </c>
      <c r="AD36" s="239">
        <f>'第22表　総返済負担率'!L35</f>
        <v>24.3</v>
      </c>
    </row>
    <row r="37" spans="1:30" ht="15.95" customHeight="1" x14ac:dyDescent="0.15">
      <c r="B37" s="286" t="s">
        <v>19</v>
      </c>
      <c r="C37" s="287"/>
      <c r="D37" s="5">
        <v>1106</v>
      </c>
      <c r="E37" s="24">
        <v>41.9</v>
      </c>
      <c r="F37" s="24">
        <v>2.5</v>
      </c>
      <c r="G37" s="24">
        <v>788.8</v>
      </c>
      <c r="H37" s="24">
        <v>68.400000000000006</v>
      </c>
      <c r="I37" s="7">
        <v>4878.8999999999996</v>
      </c>
      <c r="J37" s="7">
        <v>848.4</v>
      </c>
      <c r="K37" s="7">
        <v>3836.3</v>
      </c>
      <c r="L37" s="7">
        <v>194.1</v>
      </c>
      <c r="M37" s="7">
        <v>16.899999999999999</v>
      </c>
      <c r="N37" s="7">
        <v>177.3</v>
      </c>
      <c r="O37" s="7">
        <v>0</v>
      </c>
      <c r="P37" s="7">
        <v>0</v>
      </c>
      <c r="Q37" s="7">
        <v>0</v>
      </c>
      <c r="R37" s="7">
        <v>129.9</v>
      </c>
      <c r="S37" s="7">
        <v>22.7</v>
      </c>
      <c r="T37" s="239">
        <f t="shared" si="0"/>
        <v>235.38552631578943</v>
      </c>
      <c r="U37" s="239">
        <f>'第14表　購入価額の年収倍率（購入価額÷世帯年収）'!AB36</f>
        <v>7.4</v>
      </c>
      <c r="V37" s="240">
        <f>'第24表　ボーナス併用償還希望の有無'!E36/'第24表　ボーナス併用償還希望の有無'!D36</f>
        <v>0.25316455696202533</v>
      </c>
      <c r="W37" s="239">
        <f>'第２表　年　　　　齢'!O36</f>
        <v>39</v>
      </c>
      <c r="X37" s="229">
        <f>'第４表　家　族　数'!L36</f>
        <v>2</v>
      </c>
      <c r="Y37" s="239">
        <f>'第５表　世 帯 の 年 収'!U36/10</f>
        <v>667.85</v>
      </c>
      <c r="Z37" s="229">
        <f>'第11表　住 宅 面 積'!AG36</f>
        <v>70.5</v>
      </c>
      <c r="AA37" s="239">
        <f>'第13表　購入価額'!AZ36</f>
        <v>4680</v>
      </c>
      <c r="AB37" s="239">
        <f>'第16表　手持金'!AK36</f>
        <v>478</v>
      </c>
      <c r="AC37" s="239">
        <f>'第14表　購入価額の年収倍率（購入価額÷世帯年収）'!AA36</f>
        <v>7.1</v>
      </c>
      <c r="AD37" s="239">
        <f>'第22表　総返済負担率'!L36</f>
        <v>23.1</v>
      </c>
    </row>
    <row r="38" spans="1:30" ht="15.95" customHeight="1" x14ac:dyDescent="0.15">
      <c r="B38" s="286" t="s">
        <v>20</v>
      </c>
      <c r="C38" s="287"/>
      <c r="D38" s="5">
        <v>14</v>
      </c>
      <c r="E38" s="24">
        <v>43.3</v>
      </c>
      <c r="F38" s="24">
        <v>2.5</v>
      </c>
      <c r="G38" s="24">
        <v>943.7</v>
      </c>
      <c r="H38" s="24">
        <v>77.8</v>
      </c>
      <c r="I38" s="7">
        <v>3612.4</v>
      </c>
      <c r="J38" s="7">
        <v>653.9</v>
      </c>
      <c r="K38" s="7">
        <v>2821.9</v>
      </c>
      <c r="L38" s="7">
        <v>136.6</v>
      </c>
      <c r="M38" s="7">
        <v>102.1</v>
      </c>
      <c r="N38" s="7">
        <v>34.4</v>
      </c>
      <c r="O38" s="7">
        <v>0</v>
      </c>
      <c r="P38" s="7">
        <v>0</v>
      </c>
      <c r="Q38" s="7">
        <v>0</v>
      </c>
      <c r="R38" s="7">
        <v>106.1</v>
      </c>
      <c r="S38" s="7">
        <v>15</v>
      </c>
      <c r="T38" s="239">
        <f t="shared" si="0"/>
        <v>153.22519280205657</v>
      </c>
      <c r="U38" s="239">
        <f>'第14表　購入価額の年収倍率（購入価額÷世帯年収）'!AB37</f>
        <v>4.4000000000000004</v>
      </c>
      <c r="V38" s="240">
        <f>'第24表　ボーナス併用償還希望の有無'!E37/'第24表　ボーナス併用償還希望の有無'!D37</f>
        <v>0.42857142857142855</v>
      </c>
      <c r="W38" s="239">
        <f>'第２表　年　　　　齢'!O37</f>
        <v>42.5</v>
      </c>
      <c r="X38" s="229">
        <f>'第４表　家　族　数'!L37</f>
        <v>2</v>
      </c>
      <c r="Y38" s="239">
        <f>'第５表　世 帯 の 年 収'!U37/10</f>
        <v>877.37000000000012</v>
      </c>
      <c r="Z38" s="229">
        <f>'第11表　住 宅 面 積'!AG37</f>
        <v>80.900000000000006</v>
      </c>
      <c r="AA38" s="239">
        <f>'第13表　購入価額'!AZ37</f>
        <v>3595</v>
      </c>
      <c r="AB38" s="239">
        <f>'第16表　手持金'!AK37</f>
        <v>383.5</v>
      </c>
      <c r="AC38" s="239">
        <f>'第14表　購入価額の年収倍率（購入価額÷世帯年収）'!AA37</f>
        <v>3.7</v>
      </c>
      <c r="AD38" s="239">
        <f>'第22表　総返済負担率'!L37</f>
        <v>14.7</v>
      </c>
    </row>
    <row r="39" spans="1:30" ht="15.95" customHeight="1" x14ac:dyDescent="0.15">
      <c r="B39" s="286" t="s">
        <v>21</v>
      </c>
      <c r="C39" s="287"/>
      <c r="D39" s="5">
        <v>34</v>
      </c>
      <c r="E39" s="24">
        <v>49.4</v>
      </c>
      <c r="F39" s="24">
        <v>2.4</v>
      </c>
      <c r="G39" s="24">
        <v>754.7</v>
      </c>
      <c r="H39" s="24">
        <v>78.5</v>
      </c>
      <c r="I39" s="7">
        <v>3617.9</v>
      </c>
      <c r="J39" s="7">
        <v>654.79999999999995</v>
      </c>
      <c r="K39" s="7">
        <v>2865.1</v>
      </c>
      <c r="L39" s="7">
        <v>98</v>
      </c>
      <c r="M39" s="7">
        <v>0</v>
      </c>
      <c r="N39" s="7">
        <v>98</v>
      </c>
      <c r="O39" s="7">
        <v>0</v>
      </c>
      <c r="P39" s="7">
        <v>0</v>
      </c>
      <c r="Q39" s="7">
        <v>0</v>
      </c>
      <c r="R39" s="7">
        <v>103.1</v>
      </c>
      <c r="S39" s="7">
        <v>19</v>
      </c>
      <c r="T39" s="239">
        <f t="shared" ref="T39:T70" si="1">I39/H39*3.3</f>
        <v>152.09006369426751</v>
      </c>
      <c r="U39" s="239">
        <f>'第14表　購入価額の年収倍率（購入価額÷世帯年収）'!AB38</f>
        <v>5.8</v>
      </c>
      <c r="V39" s="240">
        <f>'第24表　ボーナス併用償還希望の有無'!E38/'第24表　ボーナス併用償還希望の有無'!D38</f>
        <v>0.26470588235294118</v>
      </c>
      <c r="W39" s="239">
        <f>'第２表　年　　　　齢'!O38</f>
        <v>48</v>
      </c>
      <c r="X39" s="229">
        <f>'第４表　家　族　数'!L38</f>
        <v>2</v>
      </c>
      <c r="Y39" s="239">
        <f>'第５表　世 帯 の 年 収'!U38/10</f>
        <v>693.2</v>
      </c>
      <c r="Z39" s="229">
        <f>'第11表　住 宅 面 積'!AG38</f>
        <v>78.7</v>
      </c>
      <c r="AA39" s="239">
        <f>'第13表　購入価額'!AZ38</f>
        <v>3564</v>
      </c>
      <c r="AB39" s="239">
        <f>'第16表　手持金'!AK38</f>
        <v>379</v>
      </c>
      <c r="AC39" s="239">
        <f>'第14表　購入価額の年収倍率（購入価額÷世帯年収）'!AA38</f>
        <v>5.0999999999999996</v>
      </c>
      <c r="AD39" s="239">
        <f>'第22表　総返済負担率'!L38</f>
        <v>17.399999999999999</v>
      </c>
    </row>
    <row r="40" spans="1:30" ht="15.95" customHeight="1" x14ac:dyDescent="0.15">
      <c r="B40" s="286" t="s">
        <v>22</v>
      </c>
      <c r="C40" s="287"/>
      <c r="D40" s="5">
        <v>7</v>
      </c>
      <c r="E40" s="24">
        <v>44.1</v>
      </c>
      <c r="F40" s="24">
        <v>2.4</v>
      </c>
      <c r="G40" s="24">
        <v>877.6</v>
      </c>
      <c r="H40" s="24">
        <v>85.9</v>
      </c>
      <c r="I40" s="7">
        <v>4547.7</v>
      </c>
      <c r="J40" s="7">
        <v>1061.7</v>
      </c>
      <c r="K40" s="7">
        <v>3257.4</v>
      </c>
      <c r="L40" s="7">
        <v>228.6</v>
      </c>
      <c r="M40" s="7">
        <v>228.6</v>
      </c>
      <c r="N40" s="7">
        <v>0</v>
      </c>
      <c r="O40" s="7">
        <v>0</v>
      </c>
      <c r="P40" s="7">
        <v>0</v>
      </c>
      <c r="Q40" s="7">
        <v>0</v>
      </c>
      <c r="R40" s="7">
        <v>125.9</v>
      </c>
      <c r="S40" s="7">
        <v>18.5</v>
      </c>
      <c r="T40" s="239">
        <f t="shared" si="1"/>
        <v>174.70791618160649</v>
      </c>
      <c r="U40" s="239">
        <f>'第14表　購入価額の年収倍率（購入価額÷世帯年収）'!AB39</f>
        <v>5.6</v>
      </c>
      <c r="V40" s="240">
        <f>'第24表　ボーナス併用償還希望の有無'!E39/'第24表　ボーナス併用償還希望の有無'!D39</f>
        <v>0.2857142857142857</v>
      </c>
      <c r="W40" s="239">
        <f>'第２表　年　　　　齢'!O39</f>
        <v>46</v>
      </c>
      <c r="X40" s="229">
        <f>'第４表　家　族　数'!L39</f>
        <v>2</v>
      </c>
      <c r="Y40" s="239">
        <f>'第５表　世 帯 の 年 収'!U39/10</f>
        <v>963.51</v>
      </c>
      <c r="Z40" s="229">
        <f>'第11表　住 宅 面 積'!AG39</f>
        <v>84.7</v>
      </c>
      <c r="AA40" s="239">
        <f>'第13表　購入価額'!AZ39</f>
        <v>4179</v>
      </c>
      <c r="AB40" s="239">
        <f>'第16表　手持金'!AK39</f>
        <v>601</v>
      </c>
      <c r="AC40" s="239">
        <f>'第14表　購入価額の年収倍率（購入価額÷世帯年収）'!AA39</f>
        <v>5.2</v>
      </c>
      <c r="AD40" s="239">
        <f>'第22表　総返済負担率'!L39</f>
        <v>16.8</v>
      </c>
    </row>
    <row r="41" spans="1:30" s="11" customFormat="1" ht="15.95" customHeight="1" x14ac:dyDescent="0.15">
      <c r="A41" s="12"/>
      <c r="B41" s="288" t="s">
        <v>23</v>
      </c>
      <c r="C41" s="289"/>
      <c r="D41" s="5">
        <v>0</v>
      </c>
      <c r="E41" s="208" t="s">
        <v>393</v>
      </c>
      <c r="F41" s="208" t="s">
        <v>393</v>
      </c>
      <c r="G41" s="208" t="s">
        <v>393</v>
      </c>
      <c r="H41" s="208" t="s">
        <v>393</v>
      </c>
      <c r="I41" s="208" t="s">
        <v>393</v>
      </c>
      <c r="J41" s="208" t="s">
        <v>393</v>
      </c>
      <c r="K41" s="208" t="s">
        <v>393</v>
      </c>
      <c r="L41" s="208" t="s">
        <v>393</v>
      </c>
      <c r="M41" s="208" t="s">
        <v>393</v>
      </c>
      <c r="N41" s="208" t="s">
        <v>393</v>
      </c>
      <c r="O41" s="208" t="s">
        <v>393</v>
      </c>
      <c r="P41" s="208" t="s">
        <v>393</v>
      </c>
      <c r="Q41" s="208" t="s">
        <v>393</v>
      </c>
      <c r="R41" s="208" t="s">
        <v>393</v>
      </c>
      <c r="S41" s="208" t="s">
        <v>393</v>
      </c>
      <c r="T41" s="243" t="e">
        <f t="shared" si="1"/>
        <v>#VALUE!</v>
      </c>
      <c r="U41" s="243" t="str">
        <f>'第14表　購入価額の年収倍率（購入価額÷世帯年収）'!AB40</f>
        <v>-</v>
      </c>
      <c r="V41" s="244" t="e">
        <f>'第24表　ボーナス併用償還希望の有無'!E40/'第24表　ボーナス併用償還希望の有無'!D40</f>
        <v>#VALUE!</v>
      </c>
      <c r="W41" s="243" t="str">
        <f>'第２表　年　　　　齢'!O40</f>
        <v>-</v>
      </c>
      <c r="X41" s="233" t="str">
        <f>'第４表　家　族　数'!L40</f>
        <v>-</v>
      </c>
      <c r="Y41" s="243" t="e">
        <f>'第５表　世 帯 の 年 収'!U40/10</f>
        <v>#VALUE!</v>
      </c>
      <c r="Z41" s="233" t="str">
        <f>'第11表　住 宅 面 積'!AG40</f>
        <v>-</v>
      </c>
      <c r="AA41" s="243" t="str">
        <f>'第13表　購入価額'!AZ40</f>
        <v>-</v>
      </c>
      <c r="AB41" s="243" t="str">
        <f>'第16表　手持金'!AK40</f>
        <v>-</v>
      </c>
      <c r="AC41" s="243" t="str">
        <f>'第14表　購入価額の年収倍率（購入価額÷世帯年収）'!AA40</f>
        <v>-</v>
      </c>
      <c r="AD41" s="243" t="str">
        <f>'第22表　総返済負担率'!L40</f>
        <v>-</v>
      </c>
    </row>
    <row r="42" spans="1:30" ht="15.95" customHeight="1" x14ac:dyDescent="0.15">
      <c r="B42" s="286" t="s">
        <v>24</v>
      </c>
      <c r="C42" s="287"/>
      <c r="D42" s="5">
        <v>11</v>
      </c>
      <c r="E42" s="24">
        <v>46.4</v>
      </c>
      <c r="F42" s="24">
        <v>2</v>
      </c>
      <c r="G42" s="24">
        <v>727.8</v>
      </c>
      <c r="H42" s="24">
        <v>73.3</v>
      </c>
      <c r="I42" s="7">
        <v>2854.9</v>
      </c>
      <c r="J42" s="7">
        <v>654.20000000000005</v>
      </c>
      <c r="K42" s="7">
        <v>2078.1999999999998</v>
      </c>
      <c r="L42" s="7">
        <v>122.5</v>
      </c>
      <c r="M42" s="7">
        <v>0</v>
      </c>
      <c r="N42" s="7">
        <v>122.5</v>
      </c>
      <c r="O42" s="7">
        <v>0</v>
      </c>
      <c r="P42" s="7">
        <v>0</v>
      </c>
      <c r="Q42" s="7">
        <v>0</v>
      </c>
      <c r="R42" s="7">
        <v>78.8</v>
      </c>
      <c r="S42" s="7">
        <v>15.4</v>
      </c>
      <c r="T42" s="239">
        <f t="shared" si="1"/>
        <v>128.52892223738061</v>
      </c>
      <c r="U42" s="239">
        <f>'第14表　購入価額の年収倍率（購入価額÷世帯年収）'!AB41</f>
        <v>5.3</v>
      </c>
      <c r="V42" s="240">
        <f>'第24表　ボーナス併用償還希望の有無'!E41/'第24表　ボーナス併用償還希望の有無'!D41</f>
        <v>0</v>
      </c>
      <c r="W42" s="239">
        <f>'第２表　年　　　　齢'!O41</f>
        <v>49</v>
      </c>
      <c r="X42" s="229">
        <f>'第４表　家　族　数'!L41</f>
        <v>2</v>
      </c>
      <c r="Y42" s="239">
        <f>'第５表　世 帯 の 年 収'!U41/10</f>
        <v>604.04999999999995</v>
      </c>
      <c r="Z42" s="229">
        <f>'第11表　住 宅 面 積'!AG41</f>
        <v>74.5</v>
      </c>
      <c r="AA42" s="239">
        <f>'第13表　購入価額'!AZ41</f>
        <v>2870</v>
      </c>
      <c r="AB42" s="239">
        <f>'第16表　手持金'!AK41</f>
        <v>300</v>
      </c>
      <c r="AC42" s="239">
        <f>'第14表　購入価額の年収倍率（購入価額÷世帯年収）'!AA41</f>
        <v>4.4000000000000004</v>
      </c>
      <c r="AD42" s="239">
        <f>'第22表　総返済負担率'!L41</f>
        <v>15.4</v>
      </c>
    </row>
    <row r="43" spans="1:30" ht="15.95" customHeight="1" x14ac:dyDescent="0.15">
      <c r="B43" s="286" t="s">
        <v>25</v>
      </c>
      <c r="C43" s="287"/>
      <c r="D43" s="5">
        <v>29</v>
      </c>
      <c r="E43" s="24">
        <v>45.6</v>
      </c>
      <c r="F43" s="24">
        <v>2.4</v>
      </c>
      <c r="G43" s="24">
        <v>912.4</v>
      </c>
      <c r="H43" s="24">
        <v>80</v>
      </c>
      <c r="I43" s="7">
        <v>3569.9</v>
      </c>
      <c r="J43" s="7">
        <v>624.79999999999995</v>
      </c>
      <c r="K43" s="7">
        <v>2879.6</v>
      </c>
      <c r="L43" s="7">
        <v>65.5</v>
      </c>
      <c r="M43" s="7">
        <v>0</v>
      </c>
      <c r="N43" s="7">
        <v>65.5</v>
      </c>
      <c r="O43" s="7">
        <v>0</v>
      </c>
      <c r="P43" s="7">
        <v>0</v>
      </c>
      <c r="Q43" s="7">
        <v>0</v>
      </c>
      <c r="R43" s="7">
        <v>99.6</v>
      </c>
      <c r="S43" s="7">
        <v>16.7</v>
      </c>
      <c r="T43" s="239">
        <f t="shared" si="1"/>
        <v>147.258375</v>
      </c>
      <c r="U43" s="239">
        <f>'第14表　購入価額の年収倍率（購入価額÷世帯年収）'!AB42</f>
        <v>4.9000000000000004</v>
      </c>
      <c r="V43" s="240">
        <f>'第24表　ボーナス併用償還希望の有無'!E42/'第24表　ボーナス併用償還希望の有無'!D42</f>
        <v>0.27586206896551724</v>
      </c>
      <c r="W43" s="239">
        <f>'第２表　年　　　　齢'!O42</f>
        <v>45</v>
      </c>
      <c r="X43" s="229">
        <f>'第４表　家　族　数'!L42</f>
        <v>2</v>
      </c>
      <c r="Y43" s="239">
        <f>'第５表　世 帯 の 年 収'!U42/10</f>
        <v>647.06999999999994</v>
      </c>
      <c r="Z43" s="229">
        <f>'第11表　住 宅 面 積'!AG42</f>
        <v>81.2</v>
      </c>
      <c r="AA43" s="239">
        <f>'第13表　購入価額'!AZ42</f>
        <v>3380</v>
      </c>
      <c r="AB43" s="239">
        <f>'第16表　手持金'!AK42</f>
        <v>350</v>
      </c>
      <c r="AC43" s="239">
        <f>'第14表　購入価額の年収倍率（購入価額÷世帯年収）'!AA42</f>
        <v>4.9000000000000004</v>
      </c>
      <c r="AD43" s="239">
        <f>'第22表　総返済負担率'!L42</f>
        <v>17.5</v>
      </c>
    </row>
    <row r="44" spans="1:30" ht="15.95" customHeight="1" x14ac:dyDescent="0.15">
      <c r="B44" s="286" t="s">
        <v>26</v>
      </c>
      <c r="C44" s="287"/>
      <c r="D44" s="5">
        <v>11</v>
      </c>
      <c r="E44" s="24">
        <v>49.5</v>
      </c>
      <c r="F44" s="24">
        <v>2.2999999999999998</v>
      </c>
      <c r="G44" s="24">
        <v>1152</v>
      </c>
      <c r="H44" s="24">
        <v>78.5</v>
      </c>
      <c r="I44" s="7">
        <v>4148</v>
      </c>
      <c r="J44" s="7">
        <v>1009.8</v>
      </c>
      <c r="K44" s="7">
        <v>3102.6</v>
      </c>
      <c r="L44" s="7">
        <v>35.5</v>
      </c>
      <c r="M44" s="7">
        <v>0</v>
      </c>
      <c r="N44" s="7">
        <v>35.5</v>
      </c>
      <c r="O44" s="7">
        <v>0</v>
      </c>
      <c r="P44" s="7">
        <v>0</v>
      </c>
      <c r="Q44" s="7">
        <v>0</v>
      </c>
      <c r="R44" s="7">
        <v>121.1</v>
      </c>
      <c r="S44" s="7">
        <v>17.600000000000001</v>
      </c>
      <c r="T44" s="239">
        <f t="shared" si="1"/>
        <v>174.37452229299362</v>
      </c>
      <c r="U44" s="239">
        <f>'第14表　購入価額の年収倍率（購入価額÷世帯年収）'!AB43</f>
        <v>5.4</v>
      </c>
      <c r="V44" s="240">
        <f>'第24表　ボーナス併用償還希望の有無'!E43/'第24表　ボーナス併用償還希望の有無'!D43</f>
        <v>0</v>
      </c>
      <c r="W44" s="239">
        <f>'第２表　年　　　　齢'!O43</f>
        <v>51</v>
      </c>
      <c r="X44" s="229">
        <f>'第４表　家　族　数'!L43</f>
        <v>2</v>
      </c>
      <c r="Y44" s="239">
        <f>'第５表　世 帯 の 年 収'!U43/10</f>
        <v>904.43</v>
      </c>
      <c r="Z44" s="229">
        <f>'第11表　住 宅 面 積'!AG43</f>
        <v>75.8</v>
      </c>
      <c r="AA44" s="239">
        <f>'第13表　購入価額'!AZ43</f>
        <v>3670</v>
      </c>
      <c r="AB44" s="239">
        <f>'第16表　手持金'!AK43</f>
        <v>1030</v>
      </c>
      <c r="AC44" s="239">
        <f>'第14表　購入価額の年収倍率（購入価額÷世帯年収）'!AA43</f>
        <v>4.9000000000000004</v>
      </c>
      <c r="AD44" s="239">
        <f>'第22表　総返済負担率'!L43</f>
        <v>17.2</v>
      </c>
    </row>
    <row r="45" spans="1:30" ht="15.95" customHeight="1" x14ac:dyDescent="0.15">
      <c r="B45" s="286" t="s">
        <v>27</v>
      </c>
      <c r="C45" s="287"/>
      <c r="D45" s="5">
        <v>42</v>
      </c>
      <c r="E45" s="24">
        <v>47.2</v>
      </c>
      <c r="F45" s="24">
        <v>2.2000000000000002</v>
      </c>
      <c r="G45" s="24">
        <v>620.4</v>
      </c>
      <c r="H45" s="24">
        <v>74</v>
      </c>
      <c r="I45" s="7">
        <v>3359.4</v>
      </c>
      <c r="J45" s="7">
        <v>555.29999999999995</v>
      </c>
      <c r="K45" s="7">
        <v>2655.6</v>
      </c>
      <c r="L45" s="7">
        <v>148.5</v>
      </c>
      <c r="M45" s="7">
        <v>0</v>
      </c>
      <c r="N45" s="7">
        <v>148.5</v>
      </c>
      <c r="O45" s="7">
        <v>0</v>
      </c>
      <c r="P45" s="7">
        <v>0</v>
      </c>
      <c r="Q45" s="7">
        <v>0</v>
      </c>
      <c r="R45" s="7">
        <v>90.3</v>
      </c>
      <c r="S45" s="7">
        <v>19.399999999999999</v>
      </c>
      <c r="T45" s="239">
        <f t="shared" si="1"/>
        <v>149.81108108108108</v>
      </c>
      <c r="U45" s="239">
        <f>'第14表　購入価額の年収倍率（購入価額÷世帯年収）'!AB44</f>
        <v>6.1</v>
      </c>
      <c r="V45" s="240">
        <f>'第24表　ボーナス併用償還希望の有無'!E44/'第24表　ボーナス併用償還希望の有無'!D44</f>
        <v>0.35714285714285715</v>
      </c>
      <c r="W45" s="239">
        <f>'第２表　年　　　　齢'!O44</f>
        <v>44</v>
      </c>
      <c r="X45" s="229">
        <f>'第４表　家　族　数'!L44</f>
        <v>2</v>
      </c>
      <c r="Y45" s="239">
        <f>'第５表　世 帯 の 年 収'!U44/10</f>
        <v>537.79</v>
      </c>
      <c r="Z45" s="229">
        <f>'第11表　住 宅 面 積'!AG44</f>
        <v>74.3</v>
      </c>
      <c r="AA45" s="239">
        <f>'第13表　購入価額'!AZ44</f>
        <v>3008</v>
      </c>
      <c r="AB45" s="239">
        <f>'第16表　手持金'!AK44</f>
        <v>54.5</v>
      </c>
      <c r="AC45" s="239">
        <f>'第14表　購入価額の年収倍率（購入価額÷世帯年収）'!AA44</f>
        <v>5.9</v>
      </c>
      <c r="AD45" s="239">
        <f>'第22表　総返済負担率'!L44</f>
        <v>20.2</v>
      </c>
    </row>
    <row r="46" spans="1:30" ht="15.95" customHeight="1" x14ac:dyDescent="0.15">
      <c r="B46" s="286" t="s">
        <v>28</v>
      </c>
      <c r="C46" s="287"/>
      <c r="D46" s="5">
        <v>242</v>
      </c>
      <c r="E46" s="24">
        <v>43.1</v>
      </c>
      <c r="F46" s="24">
        <v>2.4</v>
      </c>
      <c r="G46" s="24">
        <v>750.8</v>
      </c>
      <c r="H46" s="24">
        <v>72.5</v>
      </c>
      <c r="I46" s="7">
        <v>4089.7</v>
      </c>
      <c r="J46" s="7">
        <v>564.79999999999995</v>
      </c>
      <c r="K46" s="7">
        <v>3332.3</v>
      </c>
      <c r="L46" s="7">
        <v>192.6</v>
      </c>
      <c r="M46" s="7">
        <v>2.1</v>
      </c>
      <c r="N46" s="7">
        <v>190.5</v>
      </c>
      <c r="O46" s="7">
        <v>0</v>
      </c>
      <c r="P46" s="7">
        <v>0</v>
      </c>
      <c r="Q46" s="7">
        <v>0</v>
      </c>
      <c r="R46" s="7">
        <v>117</v>
      </c>
      <c r="S46" s="7">
        <v>21.5</v>
      </c>
      <c r="T46" s="239">
        <f t="shared" si="1"/>
        <v>186.1518620689655</v>
      </c>
      <c r="U46" s="239">
        <f>'第14表　購入価額の年収倍率（購入価額÷世帯年収）'!AB45</f>
        <v>6.8</v>
      </c>
      <c r="V46" s="240">
        <f>'第24表　ボーナス併用償還希望の有無'!E45/'第24表　ボーナス併用償還希望の有無'!D45</f>
        <v>0.21900826446280991</v>
      </c>
      <c r="W46" s="239">
        <f>'第２表　年　　　　齢'!O45</f>
        <v>41</v>
      </c>
      <c r="X46" s="229">
        <f>'第４表　家　族　数'!L45</f>
        <v>2</v>
      </c>
      <c r="Y46" s="239">
        <f>'第５表　世 帯 の 年 収'!U45/10</f>
        <v>636.4</v>
      </c>
      <c r="Z46" s="229">
        <f>'第11表　住 宅 面 積'!AG45</f>
        <v>73</v>
      </c>
      <c r="AA46" s="239">
        <f>'第13表　購入価額'!AZ45</f>
        <v>3952.5</v>
      </c>
      <c r="AB46" s="239">
        <f>'第16表　手持金'!AK45</f>
        <v>191</v>
      </c>
      <c r="AC46" s="239">
        <f>'第14表　購入価額の年収倍率（購入価額÷世帯年収）'!AA45</f>
        <v>6.4</v>
      </c>
      <c r="AD46" s="239">
        <f>'第22表　総返済負担率'!L45</f>
        <v>21.5</v>
      </c>
    </row>
    <row r="47" spans="1:30" ht="15.95" customHeight="1" x14ac:dyDescent="0.15">
      <c r="B47" s="286" t="s">
        <v>29</v>
      </c>
      <c r="C47" s="287"/>
      <c r="D47" s="5">
        <v>19</v>
      </c>
      <c r="E47" s="24">
        <v>50.3</v>
      </c>
      <c r="F47" s="24">
        <v>2.8</v>
      </c>
      <c r="G47" s="24">
        <v>1245.0999999999999</v>
      </c>
      <c r="H47" s="24">
        <v>79.7</v>
      </c>
      <c r="I47" s="7">
        <v>4467.3999999999996</v>
      </c>
      <c r="J47" s="7">
        <v>937.9</v>
      </c>
      <c r="K47" s="7">
        <v>3479.1</v>
      </c>
      <c r="L47" s="7">
        <v>50.4</v>
      </c>
      <c r="M47" s="7">
        <v>0</v>
      </c>
      <c r="N47" s="7">
        <v>50.4</v>
      </c>
      <c r="O47" s="7">
        <v>0</v>
      </c>
      <c r="P47" s="7">
        <v>0</v>
      </c>
      <c r="Q47" s="7">
        <v>0</v>
      </c>
      <c r="R47" s="7">
        <v>150.5</v>
      </c>
      <c r="S47" s="7">
        <v>15.8</v>
      </c>
      <c r="T47" s="239">
        <f t="shared" si="1"/>
        <v>184.97390213299872</v>
      </c>
      <c r="U47" s="239">
        <f>'第14表　購入価額の年収倍率（購入価額÷世帯年収）'!AB46</f>
        <v>4.4000000000000004</v>
      </c>
      <c r="V47" s="240">
        <f>'第24表　ボーナス併用償還希望の有無'!E46/'第24表　ボーナス併用償還希望の有無'!D46</f>
        <v>0.10526315789473684</v>
      </c>
      <c r="W47" s="239">
        <f>'第２表　年　　　　齢'!O46</f>
        <v>54</v>
      </c>
      <c r="X47" s="229">
        <f>'第４表　家　族　数'!L46</f>
        <v>3</v>
      </c>
      <c r="Y47" s="239">
        <f>'第５表　世 帯 の 年 収'!U46/10</f>
        <v>1068.9000000000001</v>
      </c>
      <c r="Z47" s="229">
        <f>'第11表　住 宅 面 積'!AG46</f>
        <v>78.099999999999994</v>
      </c>
      <c r="AA47" s="239">
        <f>'第13表　購入価額'!AZ46</f>
        <v>4240</v>
      </c>
      <c r="AB47" s="239">
        <f>'第16表　手持金'!AK46</f>
        <v>620</v>
      </c>
      <c r="AC47" s="239">
        <f>'第14表　購入価額の年収倍率（購入価額÷世帯年収）'!AA46</f>
        <v>4.5999999999999996</v>
      </c>
      <c r="AD47" s="239">
        <f>'第22表　総返済負担率'!L46</f>
        <v>15</v>
      </c>
    </row>
    <row r="48" spans="1:30" ht="15.95" customHeight="1" x14ac:dyDescent="0.15">
      <c r="B48" s="286" t="s">
        <v>30</v>
      </c>
      <c r="C48" s="287"/>
      <c r="D48" s="5">
        <v>127</v>
      </c>
      <c r="E48" s="24">
        <v>49.6</v>
      </c>
      <c r="F48" s="24">
        <v>2.5</v>
      </c>
      <c r="G48" s="24">
        <v>722.2</v>
      </c>
      <c r="H48" s="24">
        <v>75.3</v>
      </c>
      <c r="I48" s="7">
        <v>3764.3</v>
      </c>
      <c r="J48" s="7">
        <v>780.8</v>
      </c>
      <c r="K48" s="7">
        <v>2850.4</v>
      </c>
      <c r="L48" s="7">
        <v>133.1</v>
      </c>
      <c r="M48" s="7">
        <v>0</v>
      </c>
      <c r="N48" s="7">
        <v>133.1</v>
      </c>
      <c r="O48" s="7">
        <v>0</v>
      </c>
      <c r="P48" s="7">
        <v>0</v>
      </c>
      <c r="Q48" s="7">
        <v>0</v>
      </c>
      <c r="R48" s="7">
        <v>101.7</v>
      </c>
      <c r="S48" s="7">
        <v>19.600000000000001</v>
      </c>
      <c r="T48" s="239">
        <f t="shared" si="1"/>
        <v>164.96932270916335</v>
      </c>
      <c r="U48" s="239">
        <f>'第14表　購入価額の年収倍率（購入価額÷世帯年収）'!AB47</f>
        <v>6.4</v>
      </c>
      <c r="V48" s="240">
        <f>'第24表　ボーナス併用償還希望の有無'!E47/'第24表　ボーナス併用償還希望の有無'!D47</f>
        <v>7.0866141732283464E-2</v>
      </c>
      <c r="W48" s="239">
        <f>'第２表　年　　　　齢'!O47</f>
        <v>51</v>
      </c>
      <c r="X48" s="229">
        <f>'第４表　家　族　数'!L47</f>
        <v>2</v>
      </c>
      <c r="Y48" s="239">
        <f>'第５表　世 帯 の 年 収'!U47/10</f>
        <v>629.71</v>
      </c>
      <c r="Z48" s="229">
        <f>'第11表　住 宅 面 積'!AG47</f>
        <v>73</v>
      </c>
      <c r="AA48" s="239">
        <f>'第13表　購入価額'!AZ47</f>
        <v>3510</v>
      </c>
      <c r="AB48" s="239">
        <f>'第16表　手持金'!AK47</f>
        <v>500</v>
      </c>
      <c r="AC48" s="239">
        <f>'第14表　購入価額の年収倍率（購入価額÷世帯年収）'!AA47</f>
        <v>5.7</v>
      </c>
      <c r="AD48" s="239">
        <f>'第22表　総返済負担率'!L47</f>
        <v>18.8</v>
      </c>
    </row>
    <row r="49" spans="2:30" ht="15.95" customHeight="1" x14ac:dyDescent="0.15">
      <c r="B49" s="286" t="s">
        <v>31</v>
      </c>
      <c r="C49" s="287"/>
      <c r="D49" s="5">
        <v>109</v>
      </c>
      <c r="E49" s="24">
        <v>44.3</v>
      </c>
      <c r="F49" s="24">
        <v>2.6</v>
      </c>
      <c r="G49" s="24">
        <v>727.8</v>
      </c>
      <c r="H49" s="24">
        <v>71.2</v>
      </c>
      <c r="I49" s="7">
        <v>4021.3</v>
      </c>
      <c r="J49" s="7">
        <v>744.6</v>
      </c>
      <c r="K49" s="7">
        <v>3121.9</v>
      </c>
      <c r="L49" s="7">
        <v>154.9</v>
      </c>
      <c r="M49" s="7">
        <v>0</v>
      </c>
      <c r="N49" s="7">
        <v>154.9</v>
      </c>
      <c r="O49" s="7">
        <v>0</v>
      </c>
      <c r="P49" s="7">
        <v>0</v>
      </c>
      <c r="Q49" s="7">
        <v>0</v>
      </c>
      <c r="R49" s="7">
        <v>107.6</v>
      </c>
      <c r="S49" s="7">
        <v>20.8</v>
      </c>
      <c r="T49" s="239">
        <f t="shared" si="1"/>
        <v>186.38047752808987</v>
      </c>
      <c r="U49" s="239">
        <f>'第14表　購入価額の年収倍率（購入価額÷世帯年収）'!AB48</f>
        <v>6.9</v>
      </c>
      <c r="V49" s="240">
        <f>'第24表　ボーナス併用償還希望の有無'!E48/'第24表　ボーナス併用償還希望の有無'!D48</f>
        <v>0.22935779816513763</v>
      </c>
      <c r="W49" s="239">
        <f>'第２表　年　　　　齢'!O48</f>
        <v>43</v>
      </c>
      <c r="X49" s="229">
        <f>'第４表　家　族　数'!L48</f>
        <v>2</v>
      </c>
      <c r="Y49" s="239">
        <f>'第５表　世 帯 の 年 収'!U48/10</f>
        <v>592.66999999999996</v>
      </c>
      <c r="Z49" s="229">
        <f>'第11表　住 宅 面 積'!AG48</f>
        <v>70.900000000000006</v>
      </c>
      <c r="AA49" s="239">
        <f>'第13表　購入価額'!AZ48</f>
        <v>3890</v>
      </c>
      <c r="AB49" s="239">
        <f>'第16表　手持金'!AK48</f>
        <v>334</v>
      </c>
      <c r="AC49" s="239">
        <f>'第14表　購入価額の年収倍率（購入価額÷世帯年収）'!AA48</f>
        <v>6.3</v>
      </c>
      <c r="AD49" s="239">
        <f>'第22表　総返済負担率'!L48</f>
        <v>20.6</v>
      </c>
    </row>
    <row r="50" spans="2:30" ht="15.95" customHeight="1" x14ac:dyDescent="0.15">
      <c r="B50" s="286" t="s">
        <v>32</v>
      </c>
      <c r="C50" s="287"/>
      <c r="D50" s="5">
        <v>1316</v>
      </c>
      <c r="E50" s="24">
        <v>43.1</v>
      </c>
      <c r="F50" s="24">
        <v>2.5</v>
      </c>
      <c r="G50" s="24">
        <v>727.8</v>
      </c>
      <c r="H50" s="24">
        <v>69.599999999999994</v>
      </c>
      <c r="I50" s="7">
        <v>4230.2</v>
      </c>
      <c r="J50" s="7">
        <v>653.70000000000005</v>
      </c>
      <c r="K50" s="7">
        <v>3404.4</v>
      </c>
      <c r="L50" s="7">
        <v>172.1</v>
      </c>
      <c r="M50" s="7">
        <v>10.6</v>
      </c>
      <c r="N50" s="7">
        <v>161.5</v>
      </c>
      <c r="O50" s="7">
        <v>0</v>
      </c>
      <c r="P50" s="7">
        <v>0</v>
      </c>
      <c r="Q50" s="7">
        <v>0</v>
      </c>
      <c r="R50" s="7">
        <v>117</v>
      </c>
      <c r="S50" s="7">
        <v>22.2</v>
      </c>
      <c r="T50" s="239">
        <f t="shared" si="1"/>
        <v>200.56982758620688</v>
      </c>
      <c r="U50" s="239">
        <f>'第14表　購入価額の年収倍率（購入価額÷世帯年収）'!AB49</f>
        <v>7</v>
      </c>
      <c r="V50" s="240">
        <f>'第24表　ボーナス併用償還希望の有無'!E49/'第24表　ボーナス併用償還希望の有無'!D49</f>
        <v>0.14741641337386019</v>
      </c>
      <c r="W50" s="239">
        <f>'第２表　年　　　　齢'!O49</f>
        <v>40.5</v>
      </c>
      <c r="X50" s="229">
        <f>'第４表　家　族　数'!L49</f>
        <v>2</v>
      </c>
      <c r="Y50" s="239">
        <f>'第５表　世 帯 の 年 収'!U49/10</f>
        <v>585.71</v>
      </c>
      <c r="Z50" s="229">
        <f>'第11表　住 宅 面 積'!AG49</f>
        <v>70</v>
      </c>
      <c r="AA50" s="239">
        <f>'第13表　購入価額'!AZ49</f>
        <v>3898</v>
      </c>
      <c r="AB50" s="239">
        <f>'第16表　手持金'!AK49</f>
        <v>366</v>
      </c>
      <c r="AC50" s="239">
        <f>'第14表　購入価額の年収倍率（購入価額÷世帯年収）'!AA49</f>
        <v>6.9</v>
      </c>
      <c r="AD50" s="239">
        <f>'第22表　総返済負担率'!L49</f>
        <v>23</v>
      </c>
    </row>
    <row r="51" spans="2:30" ht="15.95" customHeight="1" x14ac:dyDescent="0.15">
      <c r="B51" s="286" t="s">
        <v>33</v>
      </c>
      <c r="C51" s="287"/>
      <c r="D51" s="5">
        <v>397</v>
      </c>
      <c r="E51" s="24">
        <v>44.1</v>
      </c>
      <c r="F51" s="24">
        <v>2.5</v>
      </c>
      <c r="G51" s="24">
        <v>679.8</v>
      </c>
      <c r="H51" s="24">
        <v>72.2</v>
      </c>
      <c r="I51" s="7">
        <v>3876.7</v>
      </c>
      <c r="J51" s="7">
        <v>611.70000000000005</v>
      </c>
      <c r="K51" s="7">
        <v>3105.3</v>
      </c>
      <c r="L51" s="7">
        <v>159.6</v>
      </c>
      <c r="M51" s="7">
        <v>0</v>
      </c>
      <c r="N51" s="7">
        <v>159.6</v>
      </c>
      <c r="O51" s="7">
        <v>0</v>
      </c>
      <c r="P51" s="7">
        <v>0</v>
      </c>
      <c r="Q51" s="7">
        <v>0</v>
      </c>
      <c r="R51" s="7">
        <v>108.2</v>
      </c>
      <c r="S51" s="7">
        <v>21.1</v>
      </c>
      <c r="T51" s="239">
        <f t="shared" si="1"/>
        <v>177.18988919667586</v>
      </c>
      <c r="U51" s="239">
        <f>'第14表　購入価額の年収倍率（購入価額÷世帯年収）'!AB50</f>
        <v>6.6</v>
      </c>
      <c r="V51" s="240">
        <f>'第24表　ボーナス併用償還希望の有無'!E50/'第24表　ボーナス併用償還希望の有無'!D50</f>
        <v>0.17380352644836272</v>
      </c>
      <c r="W51" s="239">
        <f>'第２表　年　　　　齢'!O50</f>
        <v>42</v>
      </c>
      <c r="X51" s="229">
        <f>'第４表　家　族　数'!L50</f>
        <v>2</v>
      </c>
      <c r="Y51" s="239">
        <f>'第５表　世 帯 の 年 収'!U50/10</f>
        <v>576.48</v>
      </c>
      <c r="Z51" s="229">
        <f>'第11表　住 宅 面 積'!AG50</f>
        <v>70.7</v>
      </c>
      <c r="AA51" s="239">
        <f>'第13表　購入価額'!AZ50</f>
        <v>3498</v>
      </c>
      <c r="AB51" s="239">
        <f>'第16表　手持金'!AK50</f>
        <v>300</v>
      </c>
      <c r="AC51" s="239">
        <f>'第14表　購入価額の年収倍率（購入価額÷世帯年収）'!AA50</f>
        <v>6.3</v>
      </c>
      <c r="AD51" s="239">
        <f>'第22表　総返済負担率'!L50</f>
        <v>21.2</v>
      </c>
    </row>
    <row r="52" spans="2:30" ht="15.95" customHeight="1" x14ac:dyDescent="0.15">
      <c r="B52" s="286" t="s">
        <v>34</v>
      </c>
      <c r="C52" s="287"/>
      <c r="D52" s="5">
        <v>24</v>
      </c>
      <c r="E52" s="24">
        <v>45.9</v>
      </c>
      <c r="F52" s="24">
        <v>2.7</v>
      </c>
      <c r="G52" s="24">
        <v>524.70000000000005</v>
      </c>
      <c r="H52" s="24">
        <v>73.900000000000006</v>
      </c>
      <c r="I52" s="7">
        <v>3498</v>
      </c>
      <c r="J52" s="7">
        <v>663.7</v>
      </c>
      <c r="K52" s="7">
        <v>2684</v>
      </c>
      <c r="L52" s="7">
        <v>150.4</v>
      </c>
      <c r="M52" s="7">
        <v>0</v>
      </c>
      <c r="N52" s="7">
        <v>150.4</v>
      </c>
      <c r="O52" s="7">
        <v>0</v>
      </c>
      <c r="P52" s="7">
        <v>0</v>
      </c>
      <c r="Q52" s="7">
        <v>0</v>
      </c>
      <c r="R52" s="7">
        <v>92.5</v>
      </c>
      <c r="S52" s="7">
        <v>23.1</v>
      </c>
      <c r="T52" s="239">
        <f t="shared" si="1"/>
        <v>156.20297699594045</v>
      </c>
      <c r="U52" s="239">
        <f>'第14表　購入価額の年収倍率（購入価額÷世帯年収）'!AB51</f>
        <v>7.8</v>
      </c>
      <c r="V52" s="240">
        <f>'第24表　ボーナス併用償還希望の有無'!E51/'第24表　ボーナス併用償還希望の有無'!D51</f>
        <v>0.29166666666666669</v>
      </c>
      <c r="W52" s="239">
        <f>'第２表　年　　　　齢'!O51</f>
        <v>42.5</v>
      </c>
      <c r="X52" s="229">
        <f>'第４表　家　族　数'!L51</f>
        <v>3</v>
      </c>
      <c r="Y52" s="239">
        <f>'第５表　世 帯 の 年 収'!U51/10</f>
        <v>464.96999999999997</v>
      </c>
      <c r="Z52" s="229">
        <f>'第11表　住 宅 面 積'!AG51</f>
        <v>75.7</v>
      </c>
      <c r="AA52" s="239">
        <f>'第13表　購入価額'!AZ51</f>
        <v>3506</v>
      </c>
      <c r="AB52" s="239">
        <f>'第16表　手持金'!AK51</f>
        <v>275</v>
      </c>
      <c r="AC52" s="239">
        <f>'第14表　購入価額の年収倍率（購入価額÷世帯年収）'!AA51</f>
        <v>7.8</v>
      </c>
      <c r="AD52" s="239">
        <f>'第22表　総返済負担率'!L51</f>
        <v>24.6</v>
      </c>
    </row>
    <row r="53" spans="2:30" ht="15.95" customHeight="1" x14ac:dyDescent="0.15">
      <c r="B53" s="286" t="s">
        <v>35</v>
      </c>
      <c r="C53" s="287"/>
      <c r="D53" s="5">
        <v>6</v>
      </c>
      <c r="E53" s="24">
        <v>49.8</v>
      </c>
      <c r="F53" s="24">
        <v>3</v>
      </c>
      <c r="G53" s="24">
        <v>768.6</v>
      </c>
      <c r="H53" s="24">
        <v>84.7</v>
      </c>
      <c r="I53" s="7">
        <v>3609.3</v>
      </c>
      <c r="J53" s="7">
        <v>740.8</v>
      </c>
      <c r="K53" s="7">
        <v>2756.5</v>
      </c>
      <c r="L53" s="7">
        <v>112</v>
      </c>
      <c r="M53" s="7">
        <v>55</v>
      </c>
      <c r="N53" s="7">
        <v>57</v>
      </c>
      <c r="O53" s="7">
        <v>0</v>
      </c>
      <c r="P53" s="7">
        <v>0</v>
      </c>
      <c r="Q53" s="7">
        <v>0</v>
      </c>
      <c r="R53" s="7">
        <v>112.8</v>
      </c>
      <c r="S53" s="7">
        <v>17.600000000000001</v>
      </c>
      <c r="T53" s="239">
        <f t="shared" si="1"/>
        <v>140.62207792207792</v>
      </c>
      <c r="U53" s="239">
        <f>'第14表　購入価額の年収倍率（購入価額÷世帯年収）'!AB52</f>
        <v>4.7</v>
      </c>
      <c r="V53" s="240">
        <f>'第24表　ボーナス併用償還希望の有無'!E52/'第24表　ボーナス併用償還希望の有無'!D52</f>
        <v>0.16666666666666666</v>
      </c>
      <c r="W53" s="239">
        <f>'第２表　年　　　　齢'!O52</f>
        <v>49</v>
      </c>
      <c r="X53" s="229">
        <f>'第４表　家　族　数'!L52</f>
        <v>3</v>
      </c>
      <c r="Y53" s="239">
        <f>'第５表　世 帯 の 年 収'!U52/10</f>
        <v>794.81999999999994</v>
      </c>
      <c r="Z53" s="229">
        <f>'第11表　住 宅 面 積'!AG52</f>
        <v>82.5</v>
      </c>
      <c r="AA53" s="239">
        <f>'第13表　購入価額'!AZ52</f>
        <v>3341</v>
      </c>
      <c r="AB53" s="239">
        <f>'第16表　手持金'!AK52</f>
        <v>705</v>
      </c>
      <c r="AC53" s="239">
        <f>'第14表　購入価額の年収倍率（購入価額÷世帯年収）'!AA52</f>
        <v>4.7</v>
      </c>
      <c r="AD53" s="239">
        <f>'第22表　総返済負担率'!L52</f>
        <v>18.5</v>
      </c>
    </row>
    <row r="54" spans="2:30" ht="15.95" customHeight="1" x14ac:dyDescent="0.15">
      <c r="B54" s="286" t="s">
        <v>36</v>
      </c>
      <c r="C54" s="287"/>
      <c r="D54" s="5">
        <v>5</v>
      </c>
      <c r="E54" s="24">
        <v>45.4</v>
      </c>
      <c r="F54" s="24">
        <v>2.2000000000000002</v>
      </c>
      <c r="G54" s="24">
        <v>745.5</v>
      </c>
      <c r="H54" s="24">
        <v>77.2</v>
      </c>
      <c r="I54" s="7">
        <v>2950.6</v>
      </c>
      <c r="J54" s="7">
        <v>304.60000000000002</v>
      </c>
      <c r="K54" s="7">
        <v>2534.6</v>
      </c>
      <c r="L54" s="7">
        <v>111.4</v>
      </c>
      <c r="M54" s="7">
        <v>0</v>
      </c>
      <c r="N54" s="7">
        <v>111.4</v>
      </c>
      <c r="O54" s="7">
        <v>0</v>
      </c>
      <c r="P54" s="7">
        <v>0</v>
      </c>
      <c r="Q54" s="7">
        <v>0</v>
      </c>
      <c r="R54" s="7">
        <v>82.9</v>
      </c>
      <c r="S54" s="7">
        <v>19.399999999999999</v>
      </c>
      <c r="T54" s="239">
        <f t="shared" si="1"/>
        <v>126.12668393782383</v>
      </c>
      <c r="U54" s="239">
        <f>'第14表　購入価額の年収倍率（購入価額÷世帯年収）'!AB53</f>
        <v>5.9</v>
      </c>
      <c r="V54" s="240">
        <f>'第24表　ボーナス併用償還希望の有無'!E53/'第24表　ボーナス併用償還希望の有無'!D53</f>
        <v>0.2</v>
      </c>
      <c r="W54" s="239">
        <f>'第２表　年　　　　齢'!O53</f>
        <v>35</v>
      </c>
      <c r="X54" s="229">
        <f>'第４表　家　族　数'!L53</f>
        <v>2</v>
      </c>
      <c r="Y54" s="239">
        <f>'第５表　世 帯 の 年 収'!U53/10</f>
        <v>437.96000000000004</v>
      </c>
      <c r="Z54" s="229">
        <f>'第11表　住 宅 面 積'!AG53</f>
        <v>75.599999999999994</v>
      </c>
      <c r="AA54" s="239">
        <f>'第13表　購入価額'!AZ53</f>
        <v>2970</v>
      </c>
      <c r="AB54" s="239">
        <f>'第16表　手持金'!AK53</f>
        <v>390</v>
      </c>
      <c r="AC54" s="239">
        <f>'第14表　購入価額の年収倍率（購入価額÷世帯年収）'!AA53</f>
        <v>7.1</v>
      </c>
      <c r="AD54" s="239">
        <f>'第22表　総返済負担率'!L53</f>
        <v>23.9</v>
      </c>
    </row>
    <row r="55" spans="2:30" ht="15.95" customHeight="1" x14ac:dyDescent="0.15">
      <c r="B55" s="286" t="s">
        <v>37</v>
      </c>
      <c r="C55" s="287"/>
      <c r="D55" s="5">
        <v>2</v>
      </c>
      <c r="E55" s="24">
        <v>47</v>
      </c>
      <c r="F55" s="24">
        <v>2</v>
      </c>
      <c r="G55" s="24">
        <v>412.7</v>
      </c>
      <c r="H55" s="24">
        <v>79.900000000000006</v>
      </c>
      <c r="I55" s="7">
        <v>3055</v>
      </c>
      <c r="J55" s="7">
        <v>1000</v>
      </c>
      <c r="K55" s="7">
        <v>1882.5</v>
      </c>
      <c r="L55" s="7">
        <v>172.5</v>
      </c>
      <c r="M55" s="7">
        <v>0</v>
      </c>
      <c r="N55" s="7">
        <v>172.5</v>
      </c>
      <c r="O55" s="7">
        <v>0</v>
      </c>
      <c r="P55" s="7">
        <v>0</v>
      </c>
      <c r="Q55" s="7">
        <v>0</v>
      </c>
      <c r="R55" s="7">
        <v>77.2</v>
      </c>
      <c r="S55" s="7">
        <v>22.7</v>
      </c>
      <c r="T55" s="239">
        <f t="shared" si="1"/>
        <v>126.17647058823529</v>
      </c>
      <c r="U55" s="239">
        <f>'第14表　購入価額の年収倍率（購入価額÷世帯年収）'!AB54</f>
        <v>7.4</v>
      </c>
      <c r="V55" s="240">
        <f>'第24表　ボーナス併用償還希望の有無'!E54/'第24表　ボーナス併用償還希望の有無'!D54</f>
        <v>0</v>
      </c>
      <c r="W55" s="239">
        <f>'第２表　年　　　　齢'!O54</f>
        <v>47</v>
      </c>
      <c r="X55" s="229">
        <f>'第４表　家　族　数'!L54</f>
        <v>2</v>
      </c>
      <c r="Y55" s="239">
        <f>'第５表　世 帯 の 年 収'!U54/10</f>
        <v>412.68999999999994</v>
      </c>
      <c r="Z55" s="229">
        <f>'第11表　住 宅 面 積'!AG54</f>
        <v>79.900000000000006</v>
      </c>
      <c r="AA55" s="239">
        <f>'第13表　購入価額'!AZ54</f>
        <v>3055</v>
      </c>
      <c r="AB55" s="239">
        <f>'第16表　手持金'!AK54</f>
        <v>1000</v>
      </c>
      <c r="AC55" s="239">
        <f>'第14表　購入価額の年収倍率（購入価額÷世帯年収）'!AA54</f>
        <v>7.4</v>
      </c>
      <c r="AD55" s="239">
        <f>'第22表　総返済負担率'!L54</f>
        <v>22.7</v>
      </c>
    </row>
    <row r="56" spans="2:30" ht="15.95" customHeight="1" x14ac:dyDescent="0.15">
      <c r="B56" s="286" t="s">
        <v>38</v>
      </c>
      <c r="C56" s="287"/>
      <c r="D56" s="5">
        <v>53</v>
      </c>
      <c r="E56" s="24">
        <v>41.6</v>
      </c>
      <c r="F56" s="24">
        <v>2.5</v>
      </c>
      <c r="G56" s="24">
        <v>883.4</v>
      </c>
      <c r="H56" s="24">
        <v>77.099999999999994</v>
      </c>
      <c r="I56" s="7">
        <v>3174.3</v>
      </c>
      <c r="J56" s="7">
        <v>466.2</v>
      </c>
      <c r="K56" s="7">
        <v>2618.5</v>
      </c>
      <c r="L56" s="7">
        <v>89.5</v>
      </c>
      <c r="M56" s="7">
        <v>0</v>
      </c>
      <c r="N56" s="7">
        <v>89.5</v>
      </c>
      <c r="O56" s="7">
        <v>0</v>
      </c>
      <c r="P56" s="7">
        <v>0</v>
      </c>
      <c r="Q56" s="7">
        <v>0</v>
      </c>
      <c r="R56" s="7">
        <v>93.1</v>
      </c>
      <c r="S56" s="7">
        <v>17.899999999999999</v>
      </c>
      <c r="T56" s="239">
        <f t="shared" si="1"/>
        <v>135.86498054474708</v>
      </c>
      <c r="U56" s="239">
        <f>'第14表　購入価額の年収倍率（購入価額÷世帯年収）'!AB55</f>
        <v>5.3</v>
      </c>
      <c r="V56" s="240">
        <f>'第24表　ボーナス併用償還希望の有無'!E55/'第24表　ボーナス併用償還希望の有無'!D55</f>
        <v>0.18867924528301888</v>
      </c>
      <c r="W56" s="239">
        <f>'第２表　年　　　　齢'!O55</f>
        <v>41</v>
      </c>
      <c r="X56" s="229">
        <f>'第４表　家　族　数'!L55</f>
        <v>2</v>
      </c>
      <c r="Y56" s="239">
        <f>'第５表　世 帯 の 年 収'!U55/10</f>
        <v>621.33999999999992</v>
      </c>
      <c r="Z56" s="229">
        <f>'第11表　住 宅 面 積'!AG55</f>
        <v>75.099999999999994</v>
      </c>
      <c r="AA56" s="239">
        <f>'第13表　購入価額'!AZ55</f>
        <v>3103</v>
      </c>
      <c r="AB56" s="239">
        <f>'第16表　手持金'!AK55</f>
        <v>314</v>
      </c>
      <c r="AC56" s="239">
        <f>'第14表　購入価額の年収倍率（購入価額÷世帯年収）'!AA55</f>
        <v>4.9000000000000004</v>
      </c>
      <c r="AD56" s="239">
        <f>'第22表　総返済負担率'!L55</f>
        <v>16.899999999999999</v>
      </c>
    </row>
    <row r="57" spans="2:30" ht="15.95" customHeight="1" x14ac:dyDescent="0.15">
      <c r="B57" s="286" t="s">
        <v>39</v>
      </c>
      <c r="C57" s="287"/>
      <c r="D57" s="5">
        <v>101</v>
      </c>
      <c r="E57" s="24">
        <v>40.200000000000003</v>
      </c>
      <c r="F57" s="24">
        <v>2.8</v>
      </c>
      <c r="G57" s="24">
        <v>730.5</v>
      </c>
      <c r="H57" s="24">
        <v>76</v>
      </c>
      <c r="I57" s="7">
        <v>3845.9</v>
      </c>
      <c r="J57" s="7">
        <v>785.9</v>
      </c>
      <c r="K57" s="7">
        <v>2942.9</v>
      </c>
      <c r="L57" s="7">
        <v>117.1</v>
      </c>
      <c r="M57" s="7">
        <v>15</v>
      </c>
      <c r="N57" s="7">
        <v>102.1</v>
      </c>
      <c r="O57" s="7">
        <v>0</v>
      </c>
      <c r="P57" s="7">
        <v>0</v>
      </c>
      <c r="Q57" s="7">
        <v>0</v>
      </c>
      <c r="R57" s="7">
        <v>98.5</v>
      </c>
      <c r="S57" s="7">
        <v>18.2</v>
      </c>
      <c r="T57" s="239">
        <f t="shared" si="1"/>
        <v>166.99302631578948</v>
      </c>
      <c r="U57" s="239">
        <f>'第14表　購入価額の年収倍率（購入価額÷世帯年収）'!AB56</f>
        <v>6.1</v>
      </c>
      <c r="V57" s="240">
        <f>'第24表　ボーナス併用償還希望の有無'!E56/'第24表　ボーナス併用償還希望の有無'!D56</f>
        <v>0.42574257425742573</v>
      </c>
      <c r="W57" s="239">
        <f>'第２表　年　　　　齢'!O56</f>
        <v>38</v>
      </c>
      <c r="X57" s="229">
        <f>'第４表　家　族　数'!L56</f>
        <v>3</v>
      </c>
      <c r="Y57" s="239">
        <f>'第５表　世 帯 の 年 収'!U56/10</f>
        <v>662.68999999999994</v>
      </c>
      <c r="Z57" s="229">
        <f>'第11表　住 宅 面 積'!AG56</f>
        <v>73.5</v>
      </c>
      <c r="AA57" s="239">
        <f>'第13表　購入価額'!AZ56</f>
        <v>3675</v>
      </c>
      <c r="AB57" s="239">
        <f>'第16表　手持金'!AK56</f>
        <v>530</v>
      </c>
      <c r="AC57" s="239">
        <f>'第14表　購入価額の年収倍率（購入価額÷世帯年収）'!AA56</f>
        <v>5.7</v>
      </c>
      <c r="AD57" s="239">
        <f>'第22表　総返済負担率'!L56</f>
        <v>17.100000000000001</v>
      </c>
    </row>
    <row r="58" spans="2:30" ht="15.95" customHeight="1" x14ac:dyDescent="0.15">
      <c r="B58" s="286" t="s">
        <v>40</v>
      </c>
      <c r="C58" s="287"/>
      <c r="D58" s="5">
        <v>41</v>
      </c>
      <c r="E58" s="24">
        <v>41.3</v>
      </c>
      <c r="F58" s="24">
        <v>2.6</v>
      </c>
      <c r="G58" s="24">
        <v>560.6</v>
      </c>
      <c r="H58" s="24">
        <v>75.8</v>
      </c>
      <c r="I58" s="7">
        <v>2789</v>
      </c>
      <c r="J58" s="7">
        <v>575.70000000000005</v>
      </c>
      <c r="K58" s="7">
        <v>2170.1</v>
      </c>
      <c r="L58" s="7">
        <v>43.2</v>
      </c>
      <c r="M58" s="7">
        <v>0</v>
      </c>
      <c r="N58" s="7">
        <v>43.2</v>
      </c>
      <c r="O58" s="7">
        <v>0</v>
      </c>
      <c r="P58" s="7">
        <v>0</v>
      </c>
      <c r="Q58" s="7">
        <v>0</v>
      </c>
      <c r="R58" s="7">
        <v>73.7</v>
      </c>
      <c r="S58" s="7">
        <v>17.100000000000001</v>
      </c>
      <c r="T58" s="239">
        <f t="shared" si="1"/>
        <v>121.42084432717678</v>
      </c>
      <c r="U58" s="239">
        <f>'第14表　購入価額の年収倍率（購入価額÷世帯年収）'!AB57</f>
        <v>5.5</v>
      </c>
      <c r="V58" s="240">
        <f>'第24表　ボーナス併用償還希望の有無'!E57/'第24表　ボーナス併用償還希望の有無'!D57</f>
        <v>0.46341463414634149</v>
      </c>
      <c r="W58" s="239">
        <f>'第２表　年　　　　齢'!O57</f>
        <v>41</v>
      </c>
      <c r="X58" s="229">
        <f>'第４表　家　族　数'!L57</f>
        <v>2</v>
      </c>
      <c r="Y58" s="239">
        <f>'第５表　世 帯 の 年 収'!U57/10</f>
        <v>579.04999999999995</v>
      </c>
      <c r="Z58" s="229">
        <f>'第11表　住 宅 面 積'!AG57</f>
        <v>74.8</v>
      </c>
      <c r="AA58" s="239">
        <f>'第13表　購入価額'!AZ57</f>
        <v>2695</v>
      </c>
      <c r="AB58" s="239">
        <f>'第16表　手持金'!AK57</f>
        <v>375</v>
      </c>
      <c r="AC58" s="239">
        <f>'第14表　購入価額の年収倍率（購入価額÷世帯年収）'!AA57</f>
        <v>4.9000000000000004</v>
      </c>
      <c r="AD58" s="239">
        <f>'第22表　総返済負担率'!L57</f>
        <v>16.3</v>
      </c>
    </row>
    <row r="59" spans="2:30" ht="15.95" customHeight="1" x14ac:dyDescent="0.15">
      <c r="B59" s="286" t="s">
        <v>41</v>
      </c>
      <c r="C59" s="287"/>
      <c r="D59" s="5">
        <v>1</v>
      </c>
      <c r="E59" s="24">
        <v>49</v>
      </c>
      <c r="F59" s="24">
        <v>5</v>
      </c>
      <c r="G59" s="24">
        <v>3140.8</v>
      </c>
      <c r="H59" s="24">
        <v>85</v>
      </c>
      <c r="I59" s="7">
        <v>2850</v>
      </c>
      <c r="J59" s="7">
        <v>290</v>
      </c>
      <c r="K59" s="7">
        <v>2560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85.8</v>
      </c>
      <c r="S59" s="7">
        <v>3.3</v>
      </c>
      <c r="T59" s="239">
        <f t="shared" si="1"/>
        <v>110.64705882352941</v>
      </c>
      <c r="U59" s="239">
        <f>'第14表　購入価額の年収倍率（購入価額÷世帯年収）'!AB58</f>
        <v>0.9</v>
      </c>
      <c r="V59" s="240">
        <f>'第24表　ボーナス併用償還希望の有無'!E58/'第24表　ボーナス併用償還希望の有無'!D58</f>
        <v>0</v>
      </c>
      <c r="W59" s="239">
        <f>'第２表　年　　　　齢'!O58</f>
        <v>49</v>
      </c>
      <c r="X59" s="229">
        <f>'第４表　家　族　数'!L58</f>
        <v>5</v>
      </c>
      <c r="Y59" s="239">
        <f>'第５表　世 帯 の 年 収'!U58/10</f>
        <v>3140.84</v>
      </c>
      <c r="Z59" s="229">
        <f>'第11表　住 宅 面 積'!AG58</f>
        <v>85</v>
      </c>
      <c r="AA59" s="239">
        <f>'第13表　購入価額'!AZ58</f>
        <v>2850</v>
      </c>
      <c r="AB59" s="239">
        <f>'第16表　手持金'!AK58</f>
        <v>290</v>
      </c>
      <c r="AC59" s="239">
        <f>'第14表　購入価額の年収倍率（購入価額÷世帯年収）'!AA58</f>
        <v>0.9</v>
      </c>
      <c r="AD59" s="239">
        <f>'第22表　総返済負担率'!L58</f>
        <v>3.3</v>
      </c>
    </row>
    <row r="60" spans="2:30" ht="15.95" customHeight="1" x14ac:dyDescent="0.15">
      <c r="B60" s="286" t="s">
        <v>42</v>
      </c>
      <c r="C60" s="287"/>
      <c r="D60" s="5">
        <v>25</v>
      </c>
      <c r="E60" s="24">
        <v>41.4</v>
      </c>
      <c r="F60" s="24">
        <v>2.6</v>
      </c>
      <c r="G60" s="24">
        <v>682.4</v>
      </c>
      <c r="H60" s="24">
        <v>73.900000000000006</v>
      </c>
      <c r="I60" s="7">
        <v>2595</v>
      </c>
      <c r="J60" s="7">
        <v>472.7</v>
      </c>
      <c r="K60" s="7">
        <v>2048.3000000000002</v>
      </c>
      <c r="L60" s="7">
        <v>74</v>
      </c>
      <c r="M60" s="7">
        <v>0</v>
      </c>
      <c r="N60" s="7">
        <v>34</v>
      </c>
      <c r="O60" s="7">
        <v>40</v>
      </c>
      <c r="P60" s="7">
        <v>0</v>
      </c>
      <c r="Q60" s="7">
        <v>0</v>
      </c>
      <c r="R60" s="7">
        <v>73.8</v>
      </c>
      <c r="S60" s="7">
        <v>14</v>
      </c>
      <c r="T60" s="239">
        <f t="shared" si="1"/>
        <v>115.87956698240866</v>
      </c>
      <c r="U60" s="239">
        <f>'第14表　購入価額の年収倍率（購入価額÷世帯年収）'!AB59</f>
        <v>4.2</v>
      </c>
      <c r="V60" s="240">
        <f>'第24表　ボーナス併用償還希望の有無'!E59/'第24表　ボーナス併用償還希望の有無'!D59</f>
        <v>0.28000000000000003</v>
      </c>
      <c r="W60" s="239">
        <f>'第２表　年　　　　齢'!O59</f>
        <v>39</v>
      </c>
      <c r="X60" s="229">
        <f>'第４表　家　族　数'!L59</f>
        <v>3</v>
      </c>
      <c r="Y60" s="239">
        <f>'第５表　世 帯 の 年 収'!U59/10</f>
        <v>733.55</v>
      </c>
      <c r="Z60" s="229">
        <f>'第11表　住 宅 面 積'!AG59</f>
        <v>71.5</v>
      </c>
      <c r="AA60" s="239">
        <f>'第13表　購入価額'!AZ59</f>
        <v>2460</v>
      </c>
      <c r="AB60" s="239">
        <f>'第16表　手持金'!AK59</f>
        <v>344</v>
      </c>
      <c r="AC60" s="239">
        <f>'第14表　購入価額の年収倍率（購入価額÷世帯年収）'!AA59</f>
        <v>4</v>
      </c>
      <c r="AD60" s="239">
        <f>'第22表　総返済負担率'!L59</f>
        <v>13.6</v>
      </c>
    </row>
    <row r="61" spans="2:30" ht="15.95" customHeight="1" x14ac:dyDescent="0.15">
      <c r="B61" s="286" t="s">
        <v>43</v>
      </c>
      <c r="C61" s="287"/>
      <c r="D61" s="5">
        <v>37</v>
      </c>
      <c r="E61" s="24">
        <v>44.2</v>
      </c>
      <c r="F61" s="24">
        <v>2.4</v>
      </c>
      <c r="G61" s="24">
        <v>926</v>
      </c>
      <c r="H61" s="24">
        <v>78.599999999999994</v>
      </c>
      <c r="I61" s="7">
        <v>3424.3</v>
      </c>
      <c r="J61" s="7">
        <v>627.20000000000005</v>
      </c>
      <c r="K61" s="7">
        <v>2709.6</v>
      </c>
      <c r="L61" s="7">
        <v>87.5</v>
      </c>
      <c r="M61" s="7">
        <v>0</v>
      </c>
      <c r="N61" s="7">
        <v>72.099999999999994</v>
      </c>
      <c r="O61" s="7">
        <v>0</v>
      </c>
      <c r="P61" s="7">
        <v>15.4</v>
      </c>
      <c r="Q61" s="7">
        <v>0</v>
      </c>
      <c r="R61" s="7">
        <v>97.3</v>
      </c>
      <c r="S61" s="7">
        <v>16.7</v>
      </c>
      <c r="T61" s="239">
        <f t="shared" si="1"/>
        <v>143.76832061068703</v>
      </c>
      <c r="U61" s="239">
        <f>'第14表　購入価額の年収倍率（購入価額÷世帯年収）'!AB60</f>
        <v>5.3</v>
      </c>
      <c r="V61" s="240">
        <f>'第24表　ボーナス併用償還希望の有無'!E60/'第24表　ボーナス併用償還希望の有無'!D60</f>
        <v>0.27027027027027029</v>
      </c>
      <c r="W61" s="239">
        <f>'第２表　年　　　　齢'!O60</f>
        <v>43</v>
      </c>
      <c r="X61" s="229">
        <f>'第４表　家　族　数'!L60</f>
        <v>2</v>
      </c>
      <c r="Y61" s="239">
        <f>'第５表　世 帯 の 年 収'!U60/10</f>
        <v>740.27</v>
      </c>
      <c r="Z61" s="229">
        <f>'第11表　住 宅 面 積'!AG60</f>
        <v>80.2</v>
      </c>
      <c r="AA61" s="239">
        <f>'第13表　購入価額'!AZ60</f>
        <v>3390</v>
      </c>
      <c r="AB61" s="239">
        <f>'第16表　手持金'!AK60</f>
        <v>390</v>
      </c>
      <c r="AC61" s="239">
        <f>'第14表　購入価額の年収倍率（購入価額÷世帯年収）'!AA60</f>
        <v>5.2</v>
      </c>
      <c r="AD61" s="239">
        <f>'第22表　総返済負担率'!L60</f>
        <v>14.6</v>
      </c>
    </row>
    <row r="62" spans="2:30" ht="15.95" customHeight="1" x14ac:dyDescent="0.15">
      <c r="B62" s="286" t="s">
        <v>44</v>
      </c>
      <c r="C62" s="287"/>
      <c r="D62" s="5">
        <v>30</v>
      </c>
      <c r="E62" s="24">
        <v>38.799999999999997</v>
      </c>
      <c r="F62" s="24">
        <v>2.4</v>
      </c>
      <c r="G62" s="24">
        <v>732.9</v>
      </c>
      <c r="H62" s="24">
        <v>77.2</v>
      </c>
      <c r="I62" s="7">
        <v>3266.8</v>
      </c>
      <c r="J62" s="7">
        <v>663.2</v>
      </c>
      <c r="K62" s="7">
        <v>2554.3000000000002</v>
      </c>
      <c r="L62" s="7">
        <v>49.3</v>
      </c>
      <c r="M62" s="7">
        <v>15</v>
      </c>
      <c r="N62" s="7">
        <v>34.299999999999997</v>
      </c>
      <c r="O62" s="7">
        <v>0</v>
      </c>
      <c r="P62" s="7">
        <v>0</v>
      </c>
      <c r="Q62" s="7">
        <v>0</v>
      </c>
      <c r="R62" s="7">
        <v>86.8</v>
      </c>
      <c r="S62" s="7">
        <v>16.399999999999999</v>
      </c>
      <c r="T62" s="239">
        <f t="shared" si="1"/>
        <v>139.64300518134712</v>
      </c>
      <c r="U62" s="239">
        <f>'第14表　購入価額の年収倍率（購入価額÷世帯年収）'!AB61</f>
        <v>5.3</v>
      </c>
      <c r="V62" s="240">
        <f>'第24表　ボーナス併用償還希望の有無'!E61/'第24表　ボーナス併用償還希望の有無'!D61</f>
        <v>0.4</v>
      </c>
      <c r="W62" s="239">
        <f>'第２表　年　　　　齢'!O61</f>
        <v>37</v>
      </c>
      <c r="X62" s="229">
        <f>'第４表　家　族　数'!L61</f>
        <v>2</v>
      </c>
      <c r="Y62" s="239">
        <f>'第５表　世 帯 の 年 収'!U61/10</f>
        <v>654.25</v>
      </c>
      <c r="Z62" s="229">
        <f>'第11表　住 宅 面 積'!AG61</f>
        <v>75</v>
      </c>
      <c r="AA62" s="239">
        <f>'第13表　購入価額'!AZ61</f>
        <v>3170</v>
      </c>
      <c r="AB62" s="239">
        <f>'第16表　手持金'!AK61</f>
        <v>528</v>
      </c>
      <c r="AC62" s="239">
        <f>'第14表　購入価額の年収倍率（購入価額÷世帯年収）'!AA61</f>
        <v>4.7</v>
      </c>
      <c r="AD62" s="239">
        <f>'第22表　総返済負担率'!L61</f>
        <v>15.6</v>
      </c>
    </row>
    <row r="63" spans="2:30" ht="15.95" customHeight="1" x14ac:dyDescent="0.15">
      <c r="B63" s="286" t="s">
        <v>45</v>
      </c>
      <c r="C63" s="287"/>
      <c r="D63" s="5">
        <v>469</v>
      </c>
      <c r="E63" s="24">
        <v>42</v>
      </c>
      <c r="F63" s="24">
        <v>2.7</v>
      </c>
      <c r="G63" s="24">
        <v>710.3</v>
      </c>
      <c r="H63" s="24">
        <v>75.8</v>
      </c>
      <c r="I63" s="7">
        <v>3545.5</v>
      </c>
      <c r="J63" s="7">
        <v>588.1</v>
      </c>
      <c r="K63" s="7">
        <v>2837.4</v>
      </c>
      <c r="L63" s="7">
        <v>120</v>
      </c>
      <c r="M63" s="7">
        <v>4.3</v>
      </c>
      <c r="N63" s="7">
        <v>115.7</v>
      </c>
      <c r="O63" s="7">
        <v>0</v>
      </c>
      <c r="P63" s="7">
        <v>0</v>
      </c>
      <c r="Q63" s="7">
        <v>0</v>
      </c>
      <c r="R63" s="7">
        <v>99</v>
      </c>
      <c r="S63" s="7">
        <v>19.5</v>
      </c>
      <c r="T63" s="239">
        <f t="shared" si="1"/>
        <v>154.35554089709763</v>
      </c>
      <c r="U63" s="239">
        <f>'第14表　購入価額の年収倍率（購入価額÷世帯年収）'!AB62</f>
        <v>6.1</v>
      </c>
      <c r="V63" s="240">
        <f>'第24表　ボーナス併用償還希望の有無'!E62/'第24表　ボーナス併用償還希望の有無'!D62</f>
        <v>0.19616204690831557</v>
      </c>
      <c r="W63" s="239">
        <f>'第２表　年　　　　齢'!O62</f>
        <v>40</v>
      </c>
      <c r="X63" s="229">
        <f>'第４表　家　族　数'!L62</f>
        <v>3</v>
      </c>
      <c r="Y63" s="239">
        <f>'第５表　世 帯 の 年 収'!U62/10</f>
        <v>542.6</v>
      </c>
      <c r="Z63" s="229">
        <f>'第11表　住 宅 面 積'!AG62</f>
        <v>73.599999999999994</v>
      </c>
      <c r="AA63" s="239">
        <f>'第13表　購入価額'!AZ62</f>
        <v>3170</v>
      </c>
      <c r="AB63" s="239">
        <f>'第16表　手持金'!AK62</f>
        <v>310</v>
      </c>
      <c r="AC63" s="239">
        <f>'第14表　購入価額の年収倍率（購入価額÷世帯年収）'!AA62</f>
        <v>5.9</v>
      </c>
      <c r="AD63" s="239">
        <f>'第22表　総返済負担率'!L62</f>
        <v>19.100000000000001</v>
      </c>
    </row>
    <row r="64" spans="2:30" ht="15.95" customHeight="1" x14ac:dyDescent="0.15">
      <c r="B64" s="286" t="s">
        <v>46</v>
      </c>
      <c r="C64" s="287"/>
      <c r="D64" s="5">
        <v>21</v>
      </c>
      <c r="E64" s="24">
        <v>39.799999999999997</v>
      </c>
      <c r="F64" s="24">
        <v>3.2</v>
      </c>
      <c r="G64" s="24">
        <v>639.70000000000005</v>
      </c>
      <c r="H64" s="24">
        <v>73.900000000000006</v>
      </c>
      <c r="I64" s="7">
        <v>2600.6</v>
      </c>
      <c r="J64" s="7">
        <v>207.6</v>
      </c>
      <c r="K64" s="7">
        <v>2261.4</v>
      </c>
      <c r="L64" s="7">
        <v>131.5</v>
      </c>
      <c r="M64" s="7">
        <v>0</v>
      </c>
      <c r="N64" s="7">
        <v>131.5</v>
      </c>
      <c r="O64" s="7">
        <v>0</v>
      </c>
      <c r="P64" s="7">
        <v>0</v>
      </c>
      <c r="Q64" s="7">
        <v>0</v>
      </c>
      <c r="R64" s="7">
        <v>76.5</v>
      </c>
      <c r="S64" s="7">
        <v>18.399999999999999</v>
      </c>
      <c r="T64" s="239">
        <f t="shared" si="1"/>
        <v>116.12963464140728</v>
      </c>
      <c r="U64" s="239">
        <f>'第14表　購入価額の年収倍率（購入価額÷世帯年収）'!AB63</f>
        <v>5.3</v>
      </c>
      <c r="V64" s="240">
        <f>'第24表　ボーナス併用償還希望の有無'!E63/'第24表　ボーナス併用償還希望の有無'!D63</f>
        <v>0.14285714285714285</v>
      </c>
      <c r="W64" s="239">
        <f>'第２表　年　　　　齢'!O63</f>
        <v>40</v>
      </c>
      <c r="X64" s="229">
        <f>'第４表　家　族　数'!L63</f>
        <v>3</v>
      </c>
      <c r="Y64" s="239">
        <f>'第５表　世 帯 の 年 収'!U63/10</f>
        <v>431.12</v>
      </c>
      <c r="Z64" s="229">
        <f>'第11表　住 宅 面 積'!AG63</f>
        <v>70.900000000000006</v>
      </c>
      <c r="AA64" s="239">
        <f>'第13表　購入価額'!AZ63</f>
        <v>2480</v>
      </c>
      <c r="AB64" s="239">
        <f>'第16表　手持金'!AK63</f>
        <v>8</v>
      </c>
      <c r="AC64" s="239">
        <f>'第14表　購入価額の年収倍率（購入価額÷世帯年収）'!AA63</f>
        <v>5.4</v>
      </c>
      <c r="AD64" s="239">
        <f>'第22表　総返済負担率'!L63</f>
        <v>20.100000000000001</v>
      </c>
    </row>
    <row r="65" spans="1:30" ht="15.95" customHeight="1" x14ac:dyDescent="0.15">
      <c r="B65" s="286" t="s">
        <v>47</v>
      </c>
      <c r="C65" s="287"/>
      <c r="D65" s="5">
        <v>34</v>
      </c>
      <c r="E65" s="24">
        <v>38.700000000000003</v>
      </c>
      <c r="F65" s="24">
        <v>2.6</v>
      </c>
      <c r="G65" s="24">
        <v>607.20000000000005</v>
      </c>
      <c r="H65" s="24">
        <v>78.099999999999994</v>
      </c>
      <c r="I65" s="7">
        <v>3136.1</v>
      </c>
      <c r="J65" s="7">
        <v>532.9</v>
      </c>
      <c r="K65" s="7">
        <v>2557.5</v>
      </c>
      <c r="L65" s="7">
        <v>45.7</v>
      </c>
      <c r="M65" s="7">
        <v>0</v>
      </c>
      <c r="N65" s="7">
        <v>45.7</v>
      </c>
      <c r="O65" s="7">
        <v>0</v>
      </c>
      <c r="P65" s="7">
        <v>0</v>
      </c>
      <c r="Q65" s="7">
        <v>0</v>
      </c>
      <c r="R65" s="7">
        <v>85.6</v>
      </c>
      <c r="S65" s="7">
        <v>18</v>
      </c>
      <c r="T65" s="239">
        <f t="shared" si="1"/>
        <v>132.5112676056338</v>
      </c>
      <c r="U65" s="239">
        <f>'第14表　購入価額の年収倍率（購入価額÷世帯年収）'!AB64</f>
        <v>5.5</v>
      </c>
      <c r="V65" s="240">
        <f>'第24表　ボーナス併用償還希望の有無'!E64/'第24表　ボーナス併用償還希望の有無'!D64</f>
        <v>0.52941176470588236</v>
      </c>
      <c r="W65" s="239">
        <f>'第２表　年　　　　齢'!O64</f>
        <v>35.5</v>
      </c>
      <c r="X65" s="229">
        <f>'第４表　家　族　数'!L64</f>
        <v>2</v>
      </c>
      <c r="Y65" s="239">
        <f>'第５表　世 帯 の 年 収'!U64/10</f>
        <v>606.64</v>
      </c>
      <c r="Z65" s="229">
        <f>'第11表　住 宅 面 積'!AG64</f>
        <v>77.3</v>
      </c>
      <c r="AA65" s="239">
        <f>'第13表　購入価額'!AZ64</f>
        <v>3050</v>
      </c>
      <c r="AB65" s="239">
        <f>'第16表　手持金'!AK64</f>
        <v>376.5</v>
      </c>
      <c r="AC65" s="239">
        <f>'第14表　購入価額の年収倍率（購入価額÷世帯年収）'!AA64</f>
        <v>5.5</v>
      </c>
      <c r="AD65" s="239">
        <f>'第22表　総返済負担率'!L64</f>
        <v>16.600000000000001</v>
      </c>
    </row>
    <row r="66" spans="1:30" ht="15.95" customHeight="1" x14ac:dyDescent="0.15">
      <c r="B66" s="286" t="s">
        <v>48</v>
      </c>
      <c r="C66" s="287"/>
      <c r="D66" s="5">
        <v>65</v>
      </c>
      <c r="E66" s="24">
        <v>40.799999999999997</v>
      </c>
      <c r="F66" s="24">
        <v>2.9</v>
      </c>
      <c r="G66" s="24">
        <v>678.2</v>
      </c>
      <c r="H66" s="24">
        <v>76.7</v>
      </c>
      <c r="I66" s="7">
        <v>3209</v>
      </c>
      <c r="J66" s="7">
        <v>445.1</v>
      </c>
      <c r="K66" s="7">
        <v>2683.4</v>
      </c>
      <c r="L66" s="7">
        <v>80.5</v>
      </c>
      <c r="M66" s="7">
        <v>0</v>
      </c>
      <c r="N66" s="7">
        <v>80.5</v>
      </c>
      <c r="O66" s="7">
        <v>0</v>
      </c>
      <c r="P66" s="7">
        <v>0</v>
      </c>
      <c r="Q66" s="7">
        <v>0</v>
      </c>
      <c r="R66" s="7">
        <v>89</v>
      </c>
      <c r="S66" s="7">
        <v>18.399999999999999</v>
      </c>
      <c r="T66" s="239">
        <f t="shared" si="1"/>
        <v>138.06649282920469</v>
      </c>
      <c r="U66" s="239">
        <f>'第14表　購入価額の年収倍率（購入価額÷世帯年収）'!AB65</f>
        <v>5.9</v>
      </c>
      <c r="V66" s="240">
        <f>'第24表　ボーナス併用償還希望の有無'!E65/'第24表　ボーナス併用償還希望の有無'!D65</f>
        <v>0.27692307692307694</v>
      </c>
      <c r="W66" s="239">
        <f>'第２表　年　　　　齢'!O65</f>
        <v>38</v>
      </c>
      <c r="X66" s="229">
        <f>'第４表　家　族　数'!L65</f>
        <v>3</v>
      </c>
      <c r="Y66" s="239">
        <f>'第５表　世 帯 の 年 収'!U65/10</f>
        <v>596.16999999999996</v>
      </c>
      <c r="Z66" s="229">
        <f>'第11表　住 宅 面 積'!AG65</f>
        <v>75.7</v>
      </c>
      <c r="AA66" s="239">
        <f>'第13表　購入価額'!AZ65</f>
        <v>3170</v>
      </c>
      <c r="AB66" s="239">
        <f>'第16表　手持金'!AK65</f>
        <v>330</v>
      </c>
      <c r="AC66" s="239">
        <f>'第14表　購入価額の年収倍率（購入価額÷世帯年収）'!AA65</f>
        <v>4.9000000000000004</v>
      </c>
      <c r="AD66" s="239">
        <f>'第22表　総返済負担率'!L65</f>
        <v>16.8</v>
      </c>
    </row>
    <row r="67" spans="1:30" ht="15.95" customHeight="1" x14ac:dyDescent="0.15">
      <c r="B67" s="286" t="s">
        <v>49</v>
      </c>
      <c r="C67" s="287"/>
      <c r="D67" s="5">
        <v>42</v>
      </c>
      <c r="E67" s="24">
        <v>40</v>
      </c>
      <c r="F67" s="24">
        <v>2.8</v>
      </c>
      <c r="G67" s="24">
        <v>642.1</v>
      </c>
      <c r="H67" s="24">
        <v>80.2</v>
      </c>
      <c r="I67" s="7">
        <v>3012.2</v>
      </c>
      <c r="J67" s="7">
        <v>368.3</v>
      </c>
      <c r="K67" s="7">
        <v>2559</v>
      </c>
      <c r="L67" s="7">
        <v>84.9</v>
      </c>
      <c r="M67" s="7">
        <v>0</v>
      </c>
      <c r="N67" s="7">
        <v>84.9</v>
      </c>
      <c r="O67" s="7">
        <v>0</v>
      </c>
      <c r="P67" s="7">
        <v>0</v>
      </c>
      <c r="Q67" s="7">
        <v>0</v>
      </c>
      <c r="R67" s="7">
        <v>87.6</v>
      </c>
      <c r="S67" s="7">
        <v>18.100000000000001</v>
      </c>
      <c r="T67" s="239">
        <f t="shared" si="1"/>
        <v>123.94339152119699</v>
      </c>
      <c r="U67" s="239">
        <f>'第14表　購入価額の年収倍率（購入価額÷世帯年収）'!AB66</f>
        <v>5.4</v>
      </c>
      <c r="V67" s="240">
        <f>'第24表　ボーナス併用償還希望の有無'!E66/'第24表　ボーナス併用償還希望の有無'!D66</f>
        <v>0.42857142857142855</v>
      </c>
      <c r="W67" s="239">
        <f>'第２表　年　　　　齢'!O66</f>
        <v>37</v>
      </c>
      <c r="X67" s="229">
        <f>'第４表　家　族　数'!L66</f>
        <v>3</v>
      </c>
      <c r="Y67" s="239">
        <f>'第５表　世 帯 の 年 収'!U66/10</f>
        <v>536.73</v>
      </c>
      <c r="Z67" s="229">
        <f>'第11表　住 宅 面 積'!AG66</f>
        <v>79</v>
      </c>
      <c r="AA67" s="239">
        <f>'第13表　購入価額'!AZ66</f>
        <v>2858.5</v>
      </c>
      <c r="AB67" s="239">
        <f>'第16表　手持金'!AK66</f>
        <v>357.5</v>
      </c>
      <c r="AC67" s="239">
        <f>'第14表　購入価額の年収倍率（購入価額÷世帯年収）'!AA66</f>
        <v>5.0999999999999996</v>
      </c>
      <c r="AD67" s="239">
        <f>'第22表　総返済負担率'!L66</f>
        <v>16.7</v>
      </c>
    </row>
    <row r="68" spans="1:30" ht="15.95" customHeight="1" x14ac:dyDescent="0.15">
      <c r="B68" s="286" t="s">
        <v>50</v>
      </c>
      <c r="C68" s="287"/>
      <c r="D68" s="5">
        <v>14</v>
      </c>
      <c r="E68" s="24">
        <v>44.4</v>
      </c>
      <c r="F68" s="24">
        <v>2.6</v>
      </c>
      <c r="G68" s="24">
        <v>643.9</v>
      </c>
      <c r="H68" s="24">
        <v>72.7</v>
      </c>
      <c r="I68" s="7">
        <v>2777.4</v>
      </c>
      <c r="J68" s="7">
        <v>359.3</v>
      </c>
      <c r="K68" s="7">
        <v>2333.4</v>
      </c>
      <c r="L68" s="7">
        <v>84.7</v>
      </c>
      <c r="M68" s="7">
        <v>0</v>
      </c>
      <c r="N68" s="7">
        <v>84.7</v>
      </c>
      <c r="O68" s="7">
        <v>0</v>
      </c>
      <c r="P68" s="7">
        <v>0</v>
      </c>
      <c r="Q68" s="7">
        <v>0</v>
      </c>
      <c r="R68" s="7">
        <v>85</v>
      </c>
      <c r="S68" s="7">
        <v>18.600000000000001</v>
      </c>
      <c r="T68" s="239">
        <f t="shared" si="1"/>
        <v>126.07180192572213</v>
      </c>
      <c r="U68" s="239">
        <f>'第14表　購入価額の年収倍率（購入価額÷世帯年収）'!AB67</f>
        <v>5.4</v>
      </c>
      <c r="V68" s="240">
        <f>'第24表　ボーナス併用償還希望の有無'!E67/'第24表　ボーナス併用償還希望の有無'!D67</f>
        <v>0.35714285714285715</v>
      </c>
      <c r="W68" s="239">
        <f>'第２表　年　　　　齢'!O67</f>
        <v>44.5</v>
      </c>
      <c r="X68" s="229">
        <f>'第４表　家　族　数'!L67</f>
        <v>2.5</v>
      </c>
      <c r="Y68" s="239">
        <f>'第５表　世 帯 の 年 収'!U67/10</f>
        <v>508.56000000000006</v>
      </c>
      <c r="Z68" s="229">
        <f>'第11表　住 宅 面 積'!AG67</f>
        <v>74.099999999999994</v>
      </c>
      <c r="AA68" s="239">
        <f>'第13表　購入価額'!AZ67</f>
        <v>2727</v>
      </c>
      <c r="AB68" s="239">
        <f>'第16表　手持金'!AK67</f>
        <v>286</v>
      </c>
      <c r="AC68" s="239">
        <f>'第14表　購入価額の年収倍率（購入価額÷世帯年収）'!AA67</f>
        <v>5.8</v>
      </c>
      <c r="AD68" s="239">
        <f>'第22表　総返済負担率'!L67</f>
        <v>17.899999999999999</v>
      </c>
    </row>
    <row r="69" spans="1:30" ht="15.95" customHeight="1" x14ac:dyDescent="0.15">
      <c r="B69" s="286" t="s">
        <v>51</v>
      </c>
      <c r="C69" s="287"/>
      <c r="D69" s="9">
        <v>36</v>
      </c>
      <c r="E69" s="26">
        <v>43.6</v>
      </c>
      <c r="F69" s="26">
        <v>2.2999999999999998</v>
      </c>
      <c r="G69" s="26">
        <v>766.8</v>
      </c>
      <c r="H69" s="26">
        <v>74.599999999999994</v>
      </c>
      <c r="I69" s="10">
        <v>3723</v>
      </c>
      <c r="J69" s="10">
        <v>612.29999999999995</v>
      </c>
      <c r="K69" s="10">
        <v>2991.3</v>
      </c>
      <c r="L69" s="10">
        <v>119.5</v>
      </c>
      <c r="M69" s="10">
        <v>0</v>
      </c>
      <c r="N69" s="10">
        <v>119.5</v>
      </c>
      <c r="O69" s="10">
        <v>0</v>
      </c>
      <c r="P69" s="10">
        <v>0</v>
      </c>
      <c r="Q69" s="10">
        <v>0</v>
      </c>
      <c r="R69" s="10">
        <v>103.4</v>
      </c>
      <c r="S69" s="10">
        <v>20.2</v>
      </c>
      <c r="T69" s="239">
        <f t="shared" si="1"/>
        <v>164.69034852546918</v>
      </c>
      <c r="U69" s="239">
        <f>'第14表　購入価額の年収倍率（購入価額÷世帯年収）'!AB68</f>
        <v>6.4</v>
      </c>
      <c r="V69" s="240">
        <f>'第24表　ボーナス併用償還希望の有無'!E68/'第24表　ボーナス併用償還希望の有無'!D68</f>
        <v>0.33333333333333331</v>
      </c>
      <c r="W69" s="239">
        <f>'第２表　年　　　　齢'!O68</f>
        <v>41.5</v>
      </c>
      <c r="X69" s="231">
        <f>'第４表　家　族　数'!L68</f>
        <v>2</v>
      </c>
      <c r="Y69" s="239">
        <f>'第５表　世 帯 の 年 収'!U68/10</f>
        <v>556.08000000000004</v>
      </c>
      <c r="Z69" s="231">
        <f>'第11表　住 宅 面 積'!AG68</f>
        <v>72.7</v>
      </c>
      <c r="AA69" s="239">
        <f>'第13表　購入価額'!AZ68</f>
        <v>3351.5</v>
      </c>
      <c r="AB69" s="239">
        <f>'第16表　手持金'!AK68</f>
        <v>349</v>
      </c>
      <c r="AC69" s="239">
        <f>'第14表　購入価額の年収倍率（購入価額÷世帯年収）'!AA68</f>
        <v>5.9</v>
      </c>
      <c r="AD69" s="239">
        <f>'第22表　総返済負担率'!L68</f>
        <v>20</v>
      </c>
    </row>
    <row r="70" spans="1:30" s="4" customFormat="1" ht="15.95" customHeight="1" x14ac:dyDescent="0.15">
      <c r="A70" s="21"/>
      <c r="B70" s="328" t="s">
        <v>72</v>
      </c>
      <c r="C70" s="329"/>
      <c r="D70" s="6">
        <v>52</v>
      </c>
      <c r="E70" s="25">
        <v>39.700000000000003</v>
      </c>
      <c r="F70" s="25">
        <v>3</v>
      </c>
      <c r="G70" s="25">
        <v>959.3</v>
      </c>
      <c r="H70" s="25">
        <v>73.3</v>
      </c>
      <c r="I70" s="8">
        <v>3701.1</v>
      </c>
      <c r="J70" s="8">
        <v>591.4</v>
      </c>
      <c r="K70" s="8">
        <v>2972.2</v>
      </c>
      <c r="L70" s="8">
        <v>137.4</v>
      </c>
      <c r="M70" s="8">
        <v>0</v>
      </c>
      <c r="N70" s="8">
        <v>137.4</v>
      </c>
      <c r="O70" s="8">
        <v>0</v>
      </c>
      <c r="P70" s="8">
        <v>0</v>
      </c>
      <c r="Q70" s="8">
        <v>0</v>
      </c>
      <c r="R70" s="8">
        <v>105.7</v>
      </c>
      <c r="S70" s="8">
        <v>16.899999999999999</v>
      </c>
      <c r="T70" s="241">
        <f t="shared" si="1"/>
        <v>166.62523874488403</v>
      </c>
      <c r="U70" s="241">
        <f>'第14表　購入価額の年収倍率（購入価額÷世帯年収）'!AB69</f>
        <v>5.5</v>
      </c>
      <c r="V70" s="242">
        <f>'第24表　ボーナス併用償還希望の有無'!E69/'第24表　ボーナス併用償還希望の有無'!D69</f>
        <v>0.13461538461538461</v>
      </c>
      <c r="W70" s="241">
        <f>'第２表　年　　　　齢'!O69</f>
        <v>38</v>
      </c>
      <c r="X70" s="230">
        <f>'第４表　家　族　数'!L69</f>
        <v>3</v>
      </c>
      <c r="Y70" s="241">
        <f>'第５表　世 帯 の 年 収'!U69/10</f>
        <v>700.93000000000006</v>
      </c>
      <c r="Z70" s="230">
        <f>'第11表　住 宅 面 積'!AG69</f>
        <v>72.099999999999994</v>
      </c>
      <c r="AA70" s="241">
        <f>'第13表　購入価額'!AZ69</f>
        <v>3573</v>
      </c>
      <c r="AB70" s="241">
        <f>'第16表　手持金'!AK69</f>
        <v>295</v>
      </c>
      <c r="AC70" s="241">
        <f>'第14表　購入価額の年収倍率（購入価額÷世帯年収）'!AA69</f>
        <v>4.5999999999999996</v>
      </c>
      <c r="AD70" s="241">
        <f>'第22表　総返済負担率'!L69</f>
        <v>15.5</v>
      </c>
    </row>
    <row r="72" spans="1:30" x14ac:dyDescent="0.15">
      <c r="D72" s="181"/>
    </row>
    <row r="73" spans="1:30" x14ac:dyDescent="0.15">
      <c r="D73" s="181"/>
    </row>
  </sheetData>
  <mergeCells count="92">
    <mergeCell ref="B12:C12"/>
    <mergeCell ref="B31:C31"/>
    <mergeCell ref="T3:T5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7:C17"/>
    <mergeCell ref="B27:C27"/>
    <mergeCell ref="B28:C28"/>
    <mergeCell ref="I3:I5"/>
    <mergeCell ref="J3:Q3"/>
    <mergeCell ref="B8:C8"/>
    <mergeCell ref="B5:C6"/>
    <mergeCell ref="M4:Q4"/>
    <mergeCell ref="Q5:Q6"/>
    <mergeCell ref="P5:P6"/>
    <mergeCell ref="B7:C7"/>
    <mergeCell ref="G3:G5"/>
    <mergeCell ref="H3:H5"/>
    <mergeCell ref="D3:D6"/>
    <mergeCell ref="E3:E5"/>
    <mergeCell ref="F3:F5"/>
    <mergeCell ref="B3:C4"/>
    <mergeCell ref="S3:S5"/>
    <mergeCell ref="J4:J6"/>
    <mergeCell ref="K4:K6"/>
    <mergeCell ref="L4:L6"/>
    <mergeCell ref="M5:M6"/>
    <mergeCell ref="N5:N6"/>
    <mergeCell ref="O5:O6"/>
    <mergeCell ref="R3:R5"/>
    <mergeCell ref="B13:C13"/>
    <mergeCell ref="B24:C24"/>
    <mergeCell ref="B25:C25"/>
    <mergeCell ref="B26:C26"/>
    <mergeCell ref="B32:C32"/>
    <mergeCell ref="B30:C30"/>
    <mergeCell ref="B29:C29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  <mergeCell ref="U3:U5"/>
    <mergeCell ref="AD3:AD5"/>
    <mergeCell ref="AC3:AC5"/>
    <mergeCell ref="AA3:AA5"/>
    <mergeCell ref="Y3:Y5"/>
    <mergeCell ref="W3:W5"/>
    <mergeCell ref="V3:V5"/>
    <mergeCell ref="X3:X5"/>
    <mergeCell ref="Z3:Z5"/>
    <mergeCell ref="AB3:AB5"/>
  </mergeCells>
  <phoneticPr fontId="3"/>
  <hyperlinks>
    <hyperlink ref="J1" r:id="rId1"/>
  </hyperlinks>
  <pageMargins left="0.39370078740157483" right="0.39370078740157483" top="0.59055118110236227" bottom="0.59055118110236227" header="0.51181102362204722" footer="0.51181102362204722"/>
  <pageSetup paperSize="9" scale="70" fitToWidth="0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9" t="s">
        <v>345</v>
      </c>
      <c r="D1" s="29" t="s">
        <v>221</v>
      </c>
      <c r="P1" s="29" t="s">
        <v>221</v>
      </c>
      <c r="AC1" s="29" t="s">
        <v>221</v>
      </c>
    </row>
    <row r="2" spans="1:39" ht="17.25" x14ac:dyDescent="0.2">
      <c r="B2" s="1" t="s">
        <v>389</v>
      </c>
      <c r="C2" s="2"/>
    </row>
    <row r="3" spans="1:39" ht="35.25" customHeight="1" x14ac:dyDescent="0.15">
      <c r="B3" s="376" t="s">
        <v>222</v>
      </c>
      <c r="C3" s="377"/>
      <c r="D3" s="333" t="s">
        <v>92</v>
      </c>
      <c r="E3" s="333" t="s">
        <v>212</v>
      </c>
      <c r="F3" s="90"/>
      <c r="G3" s="91">
        <v>200</v>
      </c>
      <c r="H3" s="91">
        <v>300</v>
      </c>
      <c r="I3" s="91">
        <v>400</v>
      </c>
      <c r="J3" s="91">
        <v>500</v>
      </c>
      <c r="K3" s="91">
        <v>600</v>
      </c>
      <c r="L3" s="91">
        <v>700</v>
      </c>
      <c r="M3" s="91">
        <v>800</v>
      </c>
      <c r="N3" s="91">
        <v>900</v>
      </c>
      <c r="O3" s="91">
        <v>1000</v>
      </c>
      <c r="P3" s="91">
        <v>1100</v>
      </c>
      <c r="Q3" s="91">
        <v>1200</v>
      </c>
      <c r="R3" s="91">
        <v>1300</v>
      </c>
      <c r="S3" s="91">
        <v>1400</v>
      </c>
      <c r="T3" s="91">
        <v>1500</v>
      </c>
      <c r="U3" s="91">
        <v>1600</v>
      </c>
      <c r="V3" s="91">
        <v>1700</v>
      </c>
      <c r="W3" s="91">
        <v>1800</v>
      </c>
      <c r="X3" s="91">
        <v>1900</v>
      </c>
      <c r="Y3" s="91">
        <v>2000</v>
      </c>
      <c r="Z3" s="91">
        <v>2100</v>
      </c>
      <c r="AA3" s="91">
        <v>2200</v>
      </c>
      <c r="AB3" s="91">
        <v>2300</v>
      </c>
      <c r="AC3" s="91">
        <v>2400</v>
      </c>
      <c r="AD3" s="91">
        <v>2500</v>
      </c>
      <c r="AE3" s="91">
        <v>2600</v>
      </c>
      <c r="AF3" s="91">
        <v>2700</v>
      </c>
      <c r="AG3" s="91">
        <v>2800</v>
      </c>
      <c r="AH3" s="91">
        <v>2900</v>
      </c>
      <c r="AI3" s="115" t="s">
        <v>320</v>
      </c>
      <c r="AJ3" s="333" t="s">
        <v>94</v>
      </c>
      <c r="AK3" s="344" t="s">
        <v>223</v>
      </c>
      <c r="AL3" s="344" t="s">
        <v>95</v>
      </c>
      <c r="AM3" s="360" t="s">
        <v>224</v>
      </c>
    </row>
    <row r="4" spans="1:39" s="35" customFormat="1" ht="13.5" x14ac:dyDescent="0.15">
      <c r="B4" s="353" t="s">
        <v>85</v>
      </c>
      <c r="C4" s="354"/>
      <c r="D4" s="334"/>
      <c r="E4" s="334"/>
      <c r="F4" s="67"/>
      <c r="G4" s="65" t="s">
        <v>97</v>
      </c>
      <c r="H4" s="65" t="s">
        <v>97</v>
      </c>
      <c r="I4" s="65" t="s">
        <v>97</v>
      </c>
      <c r="J4" s="66" t="s">
        <v>97</v>
      </c>
      <c r="K4" s="65" t="s">
        <v>97</v>
      </c>
      <c r="L4" s="65" t="s">
        <v>97</v>
      </c>
      <c r="M4" s="65" t="s">
        <v>97</v>
      </c>
      <c r="N4" s="65" t="s">
        <v>97</v>
      </c>
      <c r="O4" s="65" t="s">
        <v>97</v>
      </c>
      <c r="P4" s="67" t="s">
        <v>97</v>
      </c>
      <c r="Q4" s="67" t="s">
        <v>97</v>
      </c>
      <c r="R4" s="67" t="s">
        <v>97</v>
      </c>
      <c r="S4" s="65" t="s">
        <v>97</v>
      </c>
      <c r="T4" s="67" t="s">
        <v>97</v>
      </c>
      <c r="U4" s="67" t="s">
        <v>97</v>
      </c>
      <c r="V4" s="67" t="s">
        <v>97</v>
      </c>
      <c r="W4" s="67" t="s">
        <v>97</v>
      </c>
      <c r="X4" s="67" t="s">
        <v>97</v>
      </c>
      <c r="Y4" s="67" t="s">
        <v>97</v>
      </c>
      <c r="Z4" s="67" t="s">
        <v>97</v>
      </c>
      <c r="AA4" s="67" t="s">
        <v>97</v>
      </c>
      <c r="AB4" s="65" t="s">
        <v>97</v>
      </c>
      <c r="AC4" s="67" t="s">
        <v>97</v>
      </c>
      <c r="AD4" s="67" t="s">
        <v>97</v>
      </c>
      <c r="AE4" s="67" t="s">
        <v>97</v>
      </c>
      <c r="AF4" s="67" t="s">
        <v>97</v>
      </c>
      <c r="AG4" s="67" t="s">
        <v>97</v>
      </c>
      <c r="AH4" s="67" t="s">
        <v>97</v>
      </c>
      <c r="AI4" s="65"/>
      <c r="AJ4" s="334"/>
      <c r="AK4" s="344"/>
      <c r="AL4" s="344"/>
      <c r="AM4" s="334"/>
    </row>
    <row r="5" spans="1:39" ht="24" customHeight="1" x14ac:dyDescent="0.15">
      <c r="B5" s="355"/>
      <c r="C5" s="356"/>
      <c r="D5" s="335"/>
      <c r="E5" s="335"/>
      <c r="F5" s="116" t="s">
        <v>319</v>
      </c>
      <c r="G5" s="97">
        <v>300</v>
      </c>
      <c r="H5" s="97">
        <v>400</v>
      </c>
      <c r="I5" s="97">
        <v>500</v>
      </c>
      <c r="J5" s="97">
        <v>600</v>
      </c>
      <c r="K5" s="97">
        <v>700</v>
      </c>
      <c r="L5" s="97">
        <v>800</v>
      </c>
      <c r="M5" s="97">
        <v>900</v>
      </c>
      <c r="N5" s="97">
        <v>1000</v>
      </c>
      <c r="O5" s="97">
        <v>1100</v>
      </c>
      <c r="P5" s="97">
        <v>1200</v>
      </c>
      <c r="Q5" s="97">
        <v>1300</v>
      </c>
      <c r="R5" s="97">
        <v>1400</v>
      </c>
      <c r="S5" s="97">
        <v>1500</v>
      </c>
      <c r="T5" s="97">
        <v>1600</v>
      </c>
      <c r="U5" s="97">
        <v>1700</v>
      </c>
      <c r="V5" s="97">
        <v>1800</v>
      </c>
      <c r="W5" s="97">
        <v>1900</v>
      </c>
      <c r="X5" s="97">
        <v>2000</v>
      </c>
      <c r="Y5" s="97">
        <v>2100</v>
      </c>
      <c r="Z5" s="97">
        <v>2200</v>
      </c>
      <c r="AA5" s="97">
        <v>2300</v>
      </c>
      <c r="AB5" s="97">
        <v>2400</v>
      </c>
      <c r="AC5" s="97">
        <v>2500</v>
      </c>
      <c r="AD5" s="97">
        <v>2600</v>
      </c>
      <c r="AE5" s="97">
        <v>2700</v>
      </c>
      <c r="AF5" s="97">
        <v>2800</v>
      </c>
      <c r="AG5" s="97">
        <v>2900</v>
      </c>
      <c r="AH5" s="97">
        <v>3000</v>
      </c>
      <c r="AI5" s="133"/>
      <c r="AJ5" s="41" t="s">
        <v>205</v>
      </c>
      <c r="AK5" s="55" t="s">
        <v>214</v>
      </c>
      <c r="AL5" s="54" t="s">
        <v>225</v>
      </c>
      <c r="AM5" s="97" t="s">
        <v>205</v>
      </c>
    </row>
    <row r="6" spans="1:39" ht="12" customHeight="1" x14ac:dyDescent="0.15">
      <c r="B6" s="361" t="s">
        <v>0</v>
      </c>
      <c r="C6" s="375"/>
      <c r="D6" s="5">
        <v>7849</v>
      </c>
      <c r="E6" s="5">
        <v>4515</v>
      </c>
      <c r="F6" s="5">
        <v>213</v>
      </c>
      <c r="G6" s="5">
        <v>666</v>
      </c>
      <c r="H6" s="5">
        <v>1135</v>
      </c>
      <c r="I6" s="5">
        <v>693</v>
      </c>
      <c r="J6" s="5">
        <v>285</v>
      </c>
      <c r="K6" s="5">
        <v>158</v>
      </c>
      <c r="L6" s="5">
        <v>79</v>
      </c>
      <c r="M6" s="5">
        <v>13</v>
      </c>
      <c r="N6" s="5">
        <v>6</v>
      </c>
      <c r="O6" s="5">
        <v>15</v>
      </c>
      <c r="P6" s="5">
        <v>1</v>
      </c>
      <c r="Q6" s="5">
        <v>4</v>
      </c>
      <c r="R6" s="5">
        <v>3</v>
      </c>
      <c r="S6" s="5">
        <v>6</v>
      </c>
      <c r="T6" s="5">
        <v>9</v>
      </c>
      <c r="U6" s="5">
        <v>6</v>
      </c>
      <c r="V6" s="5">
        <v>5</v>
      </c>
      <c r="W6" s="5">
        <v>2</v>
      </c>
      <c r="X6" s="5">
        <v>2</v>
      </c>
      <c r="Y6" s="5">
        <v>6</v>
      </c>
      <c r="Z6" s="5">
        <v>3</v>
      </c>
      <c r="AA6" s="5">
        <v>0</v>
      </c>
      <c r="AB6" s="5">
        <v>2</v>
      </c>
      <c r="AC6" s="5">
        <v>0</v>
      </c>
      <c r="AD6" s="5">
        <v>6</v>
      </c>
      <c r="AE6" s="5">
        <v>1</v>
      </c>
      <c r="AF6" s="5">
        <v>3</v>
      </c>
      <c r="AG6" s="5">
        <v>1</v>
      </c>
      <c r="AH6" s="5">
        <v>0</v>
      </c>
      <c r="AI6" s="5">
        <v>11</v>
      </c>
      <c r="AJ6" s="46">
        <v>0</v>
      </c>
      <c r="AK6" s="46">
        <v>179</v>
      </c>
      <c r="AL6" s="7">
        <v>421.4</v>
      </c>
      <c r="AM6" s="7">
        <v>318.10000000000002</v>
      </c>
    </row>
    <row r="7" spans="1:39" ht="12" customHeight="1" x14ac:dyDescent="0.15">
      <c r="B7" s="361" t="s">
        <v>1</v>
      </c>
      <c r="C7" s="375"/>
      <c r="D7" s="45">
        <v>6485</v>
      </c>
      <c r="E7" s="45">
        <v>3588</v>
      </c>
      <c r="F7" s="45">
        <v>164</v>
      </c>
      <c r="G7" s="45">
        <v>504</v>
      </c>
      <c r="H7" s="45">
        <v>995</v>
      </c>
      <c r="I7" s="45">
        <v>645</v>
      </c>
      <c r="J7" s="45">
        <v>271</v>
      </c>
      <c r="K7" s="45">
        <v>150</v>
      </c>
      <c r="L7" s="45">
        <v>77</v>
      </c>
      <c r="M7" s="45">
        <v>11</v>
      </c>
      <c r="N7" s="45">
        <v>5</v>
      </c>
      <c r="O7" s="45">
        <v>14</v>
      </c>
      <c r="P7" s="45">
        <v>1</v>
      </c>
      <c r="Q7" s="45">
        <v>3</v>
      </c>
      <c r="R7" s="45">
        <v>3</v>
      </c>
      <c r="S7" s="45">
        <v>3</v>
      </c>
      <c r="T7" s="45">
        <v>7</v>
      </c>
      <c r="U7" s="45">
        <v>4</v>
      </c>
      <c r="V7" s="45">
        <v>5</v>
      </c>
      <c r="W7" s="45">
        <v>2</v>
      </c>
      <c r="X7" s="45">
        <v>2</v>
      </c>
      <c r="Y7" s="45">
        <v>5</v>
      </c>
      <c r="Z7" s="45">
        <v>2</v>
      </c>
      <c r="AA7" s="45">
        <v>0</v>
      </c>
      <c r="AB7" s="45">
        <v>2</v>
      </c>
      <c r="AC7" s="45">
        <v>0</v>
      </c>
      <c r="AD7" s="45">
        <v>6</v>
      </c>
      <c r="AE7" s="45">
        <v>1</v>
      </c>
      <c r="AF7" s="45">
        <v>3</v>
      </c>
      <c r="AG7" s="45">
        <v>1</v>
      </c>
      <c r="AH7" s="45">
        <v>0</v>
      </c>
      <c r="AI7" s="45">
        <v>11</v>
      </c>
      <c r="AJ7" s="46">
        <v>0</v>
      </c>
      <c r="AK7" s="46">
        <v>193.4</v>
      </c>
      <c r="AL7" s="47">
        <v>433</v>
      </c>
      <c r="AM7" s="47">
        <v>328</v>
      </c>
    </row>
    <row r="8" spans="1:39" ht="12" customHeight="1" x14ac:dyDescent="0.15">
      <c r="B8" s="70"/>
      <c r="C8" s="17" t="s">
        <v>64</v>
      </c>
      <c r="D8" s="9">
        <v>4192</v>
      </c>
      <c r="E8" s="9">
        <v>2336</v>
      </c>
      <c r="F8" s="9">
        <v>103</v>
      </c>
      <c r="G8" s="9">
        <v>241</v>
      </c>
      <c r="H8" s="9">
        <v>552</v>
      </c>
      <c r="I8" s="9">
        <v>464</v>
      </c>
      <c r="J8" s="9">
        <v>226</v>
      </c>
      <c r="K8" s="9">
        <v>128</v>
      </c>
      <c r="L8" s="9">
        <v>65</v>
      </c>
      <c r="M8" s="9">
        <v>9</v>
      </c>
      <c r="N8" s="9">
        <v>5</v>
      </c>
      <c r="O8" s="9">
        <v>13</v>
      </c>
      <c r="P8" s="9">
        <v>1</v>
      </c>
      <c r="Q8" s="9">
        <v>1</v>
      </c>
      <c r="R8" s="9">
        <v>2</v>
      </c>
      <c r="S8" s="9">
        <v>3</v>
      </c>
      <c r="T8" s="9">
        <v>6</v>
      </c>
      <c r="U8" s="9">
        <v>3</v>
      </c>
      <c r="V8" s="9">
        <v>4</v>
      </c>
      <c r="W8" s="9">
        <v>1</v>
      </c>
      <c r="X8" s="9">
        <v>2</v>
      </c>
      <c r="Y8" s="9">
        <v>3</v>
      </c>
      <c r="Z8" s="9">
        <v>2</v>
      </c>
      <c r="AA8" s="9">
        <v>0</v>
      </c>
      <c r="AB8" s="9">
        <v>1</v>
      </c>
      <c r="AC8" s="9">
        <v>0</v>
      </c>
      <c r="AD8" s="9">
        <v>6</v>
      </c>
      <c r="AE8" s="9">
        <v>1</v>
      </c>
      <c r="AF8" s="9">
        <v>3</v>
      </c>
      <c r="AG8" s="9">
        <v>1</v>
      </c>
      <c r="AH8" s="9">
        <v>0</v>
      </c>
      <c r="AI8" s="9">
        <v>10</v>
      </c>
      <c r="AJ8" s="43">
        <v>0</v>
      </c>
      <c r="AK8" s="43">
        <v>208.1</v>
      </c>
      <c r="AL8" s="10">
        <v>470</v>
      </c>
      <c r="AM8" s="10">
        <v>373.8</v>
      </c>
    </row>
    <row r="9" spans="1:39" ht="12" customHeight="1" x14ac:dyDescent="0.15">
      <c r="A9" s="35"/>
      <c r="B9" s="70"/>
      <c r="C9" s="17" t="s">
        <v>65</v>
      </c>
      <c r="D9" s="9">
        <v>1979</v>
      </c>
      <c r="E9" s="9">
        <v>1090</v>
      </c>
      <c r="F9" s="9">
        <v>52</v>
      </c>
      <c r="G9" s="9">
        <v>224</v>
      </c>
      <c r="H9" s="9">
        <v>390</v>
      </c>
      <c r="I9" s="9">
        <v>142</v>
      </c>
      <c r="J9" s="9">
        <v>38</v>
      </c>
      <c r="K9" s="9">
        <v>19</v>
      </c>
      <c r="L9" s="9">
        <v>10</v>
      </c>
      <c r="M9" s="9">
        <v>2</v>
      </c>
      <c r="N9" s="9">
        <v>0</v>
      </c>
      <c r="O9" s="9">
        <v>1</v>
      </c>
      <c r="P9" s="9">
        <v>0</v>
      </c>
      <c r="Q9" s="9">
        <v>2</v>
      </c>
      <c r="R9" s="9">
        <v>1</v>
      </c>
      <c r="S9" s="9">
        <v>0</v>
      </c>
      <c r="T9" s="9">
        <v>1</v>
      </c>
      <c r="U9" s="9">
        <v>1</v>
      </c>
      <c r="V9" s="9">
        <v>1</v>
      </c>
      <c r="W9" s="9">
        <v>1</v>
      </c>
      <c r="X9" s="9">
        <v>0</v>
      </c>
      <c r="Y9" s="9">
        <v>2</v>
      </c>
      <c r="Z9" s="9">
        <v>0</v>
      </c>
      <c r="AA9" s="9">
        <v>0</v>
      </c>
      <c r="AB9" s="9">
        <v>1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1</v>
      </c>
      <c r="AJ9" s="43">
        <v>0</v>
      </c>
      <c r="AK9" s="43">
        <v>165.7</v>
      </c>
      <c r="AL9" s="10">
        <v>368.9</v>
      </c>
      <c r="AM9" s="10">
        <v>221</v>
      </c>
    </row>
    <row r="10" spans="1:39" ht="12" customHeight="1" x14ac:dyDescent="0.15">
      <c r="B10" s="70"/>
      <c r="C10" s="17" t="s">
        <v>66</v>
      </c>
      <c r="D10" s="9">
        <v>314</v>
      </c>
      <c r="E10" s="9">
        <v>162</v>
      </c>
      <c r="F10" s="9">
        <v>9</v>
      </c>
      <c r="G10" s="9">
        <v>39</v>
      </c>
      <c r="H10" s="9">
        <v>53</v>
      </c>
      <c r="I10" s="9">
        <v>39</v>
      </c>
      <c r="J10" s="9">
        <v>7</v>
      </c>
      <c r="K10" s="9">
        <v>3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43">
        <v>0</v>
      </c>
      <c r="AK10" s="43">
        <v>172.6</v>
      </c>
      <c r="AL10" s="10">
        <v>356.5</v>
      </c>
      <c r="AM10" s="10">
        <v>109.7</v>
      </c>
    </row>
    <row r="11" spans="1:39" ht="12" customHeight="1" x14ac:dyDescent="0.15">
      <c r="B11" s="330" t="s">
        <v>5</v>
      </c>
      <c r="C11" s="329"/>
      <c r="D11" s="6">
        <v>1364</v>
      </c>
      <c r="E11" s="6">
        <v>927</v>
      </c>
      <c r="F11" s="6">
        <v>49</v>
      </c>
      <c r="G11" s="6">
        <v>162</v>
      </c>
      <c r="H11" s="6">
        <v>140</v>
      </c>
      <c r="I11" s="6">
        <v>48</v>
      </c>
      <c r="J11" s="6">
        <v>14</v>
      </c>
      <c r="K11" s="6">
        <v>8</v>
      </c>
      <c r="L11" s="6">
        <v>2</v>
      </c>
      <c r="M11" s="6">
        <v>2</v>
      </c>
      <c r="N11" s="6">
        <v>1</v>
      </c>
      <c r="O11" s="6">
        <v>1</v>
      </c>
      <c r="P11" s="6">
        <v>0</v>
      </c>
      <c r="Q11" s="6">
        <v>1</v>
      </c>
      <c r="R11" s="6">
        <v>0</v>
      </c>
      <c r="S11" s="6">
        <v>3</v>
      </c>
      <c r="T11" s="6">
        <v>2</v>
      </c>
      <c r="U11" s="6">
        <v>2</v>
      </c>
      <c r="V11" s="6">
        <v>0</v>
      </c>
      <c r="W11" s="6">
        <v>0</v>
      </c>
      <c r="X11" s="6">
        <v>0</v>
      </c>
      <c r="Y11" s="6">
        <v>1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48">
        <v>0</v>
      </c>
      <c r="AK11" s="48">
        <v>110.3</v>
      </c>
      <c r="AL11" s="8">
        <v>344.3</v>
      </c>
      <c r="AM11" s="8">
        <v>228.6</v>
      </c>
    </row>
    <row r="12" spans="1:39" ht="12" customHeight="1" x14ac:dyDescent="0.15">
      <c r="B12" s="331" t="s">
        <v>75</v>
      </c>
      <c r="C12" s="287"/>
      <c r="D12" s="5">
        <v>61</v>
      </c>
      <c r="E12" s="5">
        <v>50</v>
      </c>
      <c r="F12" s="5">
        <v>1</v>
      </c>
      <c r="G12" s="5">
        <v>2</v>
      </c>
      <c r="H12" s="5">
        <v>3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43">
        <v>0</v>
      </c>
      <c r="AK12" s="43">
        <v>69.3</v>
      </c>
      <c r="AL12" s="7">
        <v>384.2</v>
      </c>
      <c r="AM12" s="7">
        <v>199.2</v>
      </c>
    </row>
    <row r="13" spans="1:39" ht="12" customHeight="1" x14ac:dyDescent="0.15">
      <c r="B13" s="331" t="s">
        <v>76</v>
      </c>
      <c r="C13" s="287"/>
      <c r="D13" s="5">
        <v>124</v>
      </c>
      <c r="E13" s="5">
        <v>85</v>
      </c>
      <c r="F13" s="5">
        <v>3</v>
      </c>
      <c r="G13" s="5">
        <v>7</v>
      </c>
      <c r="H13" s="5">
        <v>19</v>
      </c>
      <c r="I13" s="5">
        <v>3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2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43">
        <v>0</v>
      </c>
      <c r="AK13" s="43">
        <v>142.5</v>
      </c>
      <c r="AL13" s="7">
        <v>453.1</v>
      </c>
      <c r="AM13" s="7">
        <v>365.5</v>
      </c>
    </row>
    <row r="14" spans="1:39" ht="12" customHeight="1" x14ac:dyDescent="0.15">
      <c r="B14" s="331" t="s">
        <v>77</v>
      </c>
      <c r="C14" s="287"/>
      <c r="D14" s="5">
        <v>68</v>
      </c>
      <c r="E14" s="5">
        <v>50</v>
      </c>
      <c r="F14" s="5">
        <v>5</v>
      </c>
      <c r="G14" s="5">
        <v>4</v>
      </c>
      <c r="H14" s="5">
        <v>7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43">
        <v>0</v>
      </c>
      <c r="AK14" s="43">
        <v>89.3</v>
      </c>
      <c r="AL14" s="7">
        <v>337.2</v>
      </c>
      <c r="AM14" s="7">
        <v>276.3</v>
      </c>
    </row>
    <row r="15" spans="1:39" ht="12" customHeight="1" x14ac:dyDescent="0.15">
      <c r="B15" s="331" t="s">
        <v>78</v>
      </c>
      <c r="C15" s="287"/>
      <c r="D15" s="5">
        <v>4276</v>
      </c>
      <c r="E15" s="5">
        <v>2369</v>
      </c>
      <c r="F15" s="5">
        <v>107</v>
      </c>
      <c r="G15" s="5">
        <v>262</v>
      </c>
      <c r="H15" s="5">
        <v>573</v>
      </c>
      <c r="I15" s="5">
        <v>468</v>
      </c>
      <c r="J15" s="5">
        <v>226</v>
      </c>
      <c r="K15" s="5">
        <v>128</v>
      </c>
      <c r="L15" s="5">
        <v>65</v>
      </c>
      <c r="M15" s="5">
        <v>10</v>
      </c>
      <c r="N15" s="5">
        <v>5</v>
      </c>
      <c r="O15" s="5">
        <v>13</v>
      </c>
      <c r="P15" s="5">
        <v>1</v>
      </c>
      <c r="Q15" s="5">
        <v>1</v>
      </c>
      <c r="R15" s="5">
        <v>2</v>
      </c>
      <c r="S15" s="5">
        <v>3</v>
      </c>
      <c r="T15" s="5">
        <v>6</v>
      </c>
      <c r="U15" s="5">
        <v>3</v>
      </c>
      <c r="V15" s="5">
        <v>4</v>
      </c>
      <c r="W15" s="5">
        <v>1</v>
      </c>
      <c r="X15" s="5">
        <v>2</v>
      </c>
      <c r="Y15" s="5">
        <v>3</v>
      </c>
      <c r="Z15" s="5">
        <v>2</v>
      </c>
      <c r="AA15" s="5">
        <v>0</v>
      </c>
      <c r="AB15" s="5">
        <v>1</v>
      </c>
      <c r="AC15" s="5">
        <v>0</v>
      </c>
      <c r="AD15" s="5">
        <v>6</v>
      </c>
      <c r="AE15" s="5">
        <v>1</v>
      </c>
      <c r="AF15" s="5">
        <v>3</v>
      </c>
      <c r="AG15" s="5">
        <v>1</v>
      </c>
      <c r="AH15" s="5">
        <v>0</v>
      </c>
      <c r="AI15" s="5">
        <v>10</v>
      </c>
      <c r="AJ15" s="43">
        <v>0</v>
      </c>
      <c r="AK15" s="43">
        <v>207.7</v>
      </c>
      <c r="AL15" s="7">
        <v>465.8</v>
      </c>
      <c r="AM15" s="7">
        <v>370</v>
      </c>
    </row>
    <row r="16" spans="1:39" ht="12" customHeight="1" x14ac:dyDescent="0.15">
      <c r="B16" s="331" t="s">
        <v>79</v>
      </c>
      <c r="C16" s="287"/>
      <c r="D16" s="5">
        <v>272</v>
      </c>
      <c r="E16" s="5">
        <v>142</v>
      </c>
      <c r="F16" s="5">
        <v>7</v>
      </c>
      <c r="G16" s="5">
        <v>26</v>
      </c>
      <c r="H16" s="5">
        <v>47</v>
      </c>
      <c r="I16" s="5">
        <v>38</v>
      </c>
      <c r="J16" s="5">
        <v>7</v>
      </c>
      <c r="K16" s="5">
        <v>3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43">
        <v>0</v>
      </c>
      <c r="AK16" s="43">
        <v>176.3</v>
      </c>
      <c r="AL16" s="7">
        <v>368.9</v>
      </c>
      <c r="AM16" s="7">
        <v>111.2</v>
      </c>
    </row>
    <row r="17" spans="2:39" ht="12" customHeight="1" x14ac:dyDescent="0.15">
      <c r="B17" s="331" t="s">
        <v>80</v>
      </c>
      <c r="C17" s="287"/>
      <c r="D17" s="5">
        <v>41</v>
      </c>
      <c r="E17" s="5">
        <v>29</v>
      </c>
      <c r="F17" s="5">
        <v>2</v>
      </c>
      <c r="G17" s="5">
        <v>1</v>
      </c>
      <c r="H17" s="5">
        <v>7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43">
        <v>0</v>
      </c>
      <c r="AK17" s="43">
        <v>120.3</v>
      </c>
      <c r="AL17" s="7">
        <v>411</v>
      </c>
      <c r="AM17" s="7">
        <v>372.1</v>
      </c>
    </row>
    <row r="18" spans="2:39" ht="12" customHeight="1" x14ac:dyDescent="0.15">
      <c r="B18" s="331" t="s">
        <v>81</v>
      </c>
      <c r="C18" s="287"/>
      <c r="D18" s="5">
        <v>1979</v>
      </c>
      <c r="E18" s="5">
        <v>1090</v>
      </c>
      <c r="F18" s="5">
        <v>52</v>
      </c>
      <c r="G18" s="5">
        <v>224</v>
      </c>
      <c r="H18" s="5">
        <v>390</v>
      </c>
      <c r="I18" s="5">
        <v>142</v>
      </c>
      <c r="J18" s="5">
        <v>38</v>
      </c>
      <c r="K18" s="5">
        <v>19</v>
      </c>
      <c r="L18" s="5">
        <v>10</v>
      </c>
      <c r="M18" s="5">
        <v>2</v>
      </c>
      <c r="N18" s="5">
        <v>0</v>
      </c>
      <c r="O18" s="5">
        <v>1</v>
      </c>
      <c r="P18" s="5">
        <v>0</v>
      </c>
      <c r="Q18" s="5">
        <v>2</v>
      </c>
      <c r="R18" s="5">
        <v>1</v>
      </c>
      <c r="S18" s="5">
        <v>0</v>
      </c>
      <c r="T18" s="5">
        <v>1</v>
      </c>
      <c r="U18" s="5">
        <v>1</v>
      </c>
      <c r="V18" s="5">
        <v>1</v>
      </c>
      <c r="W18" s="5">
        <v>1</v>
      </c>
      <c r="X18" s="5">
        <v>0</v>
      </c>
      <c r="Y18" s="5">
        <v>2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1</v>
      </c>
      <c r="AJ18" s="43">
        <v>0</v>
      </c>
      <c r="AK18" s="43">
        <v>165.7</v>
      </c>
      <c r="AL18" s="7">
        <v>368.9</v>
      </c>
      <c r="AM18" s="7">
        <v>221</v>
      </c>
    </row>
    <row r="19" spans="2:39" ht="12" customHeight="1" x14ac:dyDescent="0.15">
      <c r="B19" s="331" t="s">
        <v>202</v>
      </c>
      <c r="C19" s="287"/>
      <c r="D19" s="5">
        <v>202</v>
      </c>
      <c r="E19" s="5">
        <v>149</v>
      </c>
      <c r="F19" s="5">
        <v>12</v>
      </c>
      <c r="G19" s="5">
        <v>18</v>
      </c>
      <c r="H19" s="5">
        <v>10</v>
      </c>
      <c r="I19" s="5">
        <v>6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43">
        <v>0</v>
      </c>
      <c r="AK19" s="43">
        <v>95.3</v>
      </c>
      <c r="AL19" s="7">
        <v>363.2</v>
      </c>
      <c r="AM19" s="7">
        <v>333.9</v>
      </c>
    </row>
    <row r="20" spans="2:39" ht="12" customHeight="1" x14ac:dyDescent="0.15">
      <c r="B20" s="331" t="s">
        <v>203</v>
      </c>
      <c r="C20" s="287"/>
      <c r="D20" s="5">
        <v>93</v>
      </c>
      <c r="E20" s="5">
        <v>74</v>
      </c>
      <c r="F20" s="5">
        <v>1</v>
      </c>
      <c r="G20" s="5">
        <v>8</v>
      </c>
      <c r="H20" s="5">
        <v>6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43">
        <v>0</v>
      </c>
      <c r="AK20" s="43">
        <v>70.599999999999994</v>
      </c>
      <c r="AL20" s="7">
        <v>345.5</v>
      </c>
      <c r="AM20" s="7">
        <v>181.6</v>
      </c>
    </row>
    <row r="21" spans="2:39" ht="12" customHeight="1" x14ac:dyDescent="0.15">
      <c r="B21" s="331" t="s">
        <v>88</v>
      </c>
      <c r="C21" s="287"/>
      <c r="D21" s="5">
        <v>524</v>
      </c>
      <c r="E21" s="5">
        <v>336</v>
      </c>
      <c r="F21" s="5">
        <v>18</v>
      </c>
      <c r="G21" s="5">
        <v>87</v>
      </c>
      <c r="H21" s="5">
        <v>48</v>
      </c>
      <c r="I21" s="5">
        <v>21</v>
      </c>
      <c r="J21" s="5">
        <v>4</v>
      </c>
      <c r="K21" s="5">
        <v>7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43">
        <v>0</v>
      </c>
      <c r="AK21" s="43">
        <v>115.6</v>
      </c>
      <c r="AL21" s="7">
        <v>322.3</v>
      </c>
      <c r="AM21" s="7">
        <v>172.4</v>
      </c>
    </row>
    <row r="22" spans="2:39" ht="12" customHeight="1" x14ac:dyDescent="0.15">
      <c r="B22" s="330" t="s">
        <v>204</v>
      </c>
      <c r="C22" s="329"/>
      <c r="D22" s="5">
        <v>209</v>
      </c>
      <c r="E22" s="5">
        <v>141</v>
      </c>
      <c r="F22" s="5">
        <v>5</v>
      </c>
      <c r="G22" s="5">
        <v>27</v>
      </c>
      <c r="H22" s="5">
        <v>25</v>
      </c>
      <c r="I22" s="5">
        <v>7</v>
      </c>
      <c r="J22" s="5">
        <v>2</v>
      </c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43">
        <v>0</v>
      </c>
      <c r="AK22" s="43">
        <v>102.5</v>
      </c>
      <c r="AL22" s="7">
        <v>315.2</v>
      </c>
      <c r="AM22" s="7">
        <v>112.8</v>
      </c>
    </row>
    <row r="23" spans="2:39" ht="12" customHeight="1" x14ac:dyDescent="0.15">
      <c r="B23" s="361" t="s">
        <v>6</v>
      </c>
      <c r="C23" s="375"/>
      <c r="D23" s="45">
        <v>61</v>
      </c>
      <c r="E23" s="45">
        <v>50</v>
      </c>
      <c r="F23" s="45">
        <v>1</v>
      </c>
      <c r="G23" s="45">
        <v>2</v>
      </c>
      <c r="H23" s="45">
        <v>3</v>
      </c>
      <c r="I23" s="45">
        <v>4</v>
      </c>
      <c r="J23" s="45">
        <v>0</v>
      </c>
      <c r="K23" s="45">
        <v>0</v>
      </c>
      <c r="L23" s="45">
        <v>0</v>
      </c>
      <c r="M23" s="45">
        <v>0</v>
      </c>
      <c r="N23" s="45">
        <v>1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134">
        <v>0</v>
      </c>
      <c r="AK23" s="134">
        <v>69.3</v>
      </c>
      <c r="AL23" s="135">
        <v>384.2</v>
      </c>
      <c r="AM23" s="135">
        <v>199.2</v>
      </c>
    </row>
    <row r="24" spans="2:39" ht="12" customHeight="1" x14ac:dyDescent="0.15">
      <c r="B24" s="331" t="s">
        <v>7</v>
      </c>
      <c r="C24" s="287"/>
      <c r="D24" s="9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208" t="s">
        <v>393</v>
      </c>
      <c r="V24" s="208" t="s">
        <v>393</v>
      </c>
      <c r="W24" s="208" t="s">
        <v>393</v>
      </c>
      <c r="X24" s="208" t="s">
        <v>393</v>
      </c>
      <c r="Y24" s="208" t="s">
        <v>393</v>
      </c>
      <c r="Z24" s="208" t="s">
        <v>393</v>
      </c>
      <c r="AA24" s="208" t="s">
        <v>393</v>
      </c>
      <c r="AB24" s="208" t="s">
        <v>393</v>
      </c>
      <c r="AC24" s="208" t="s">
        <v>393</v>
      </c>
      <c r="AD24" s="208" t="s">
        <v>393</v>
      </c>
      <c r="AE24" s="208" t="s">
        <v>393</v>
      </c>
      <c r="AF24" s="208" t="s">
        <v>393</v>
      </c>
      <c r="AG24" s="208" t="s">
        <v>393</v>
      </c>
      <c r="AH24" s="208" t="s">
        <v>393</v>
      </c>
      <c r="AI24" s="209" t="s">
        <v>393</v>
      </c>
      <c r="AJ24" s="208" t="s">
        <v>289</v>
      </c>
      <c r="AK24" s="49" t="s">
        <v>289</v>
      </c>
      <c r="AL24" s="50" t="s">
        <v>289</v>
      </c>
      <c r="AM24" s="50" t="s">
        <v>289</v>
      </c>
    </row>
    <row r="25" spans="2:39" ht="12" customHeight="1" x14ac:dyDescent="0.15">
      <c r="B25" s="331" t="s">
        <v>8</v>
      </c>
      <c r="C25" s="287"/>
      <c r="D25" s="9">
        <v>6</v>
      </c>
      <c r="E25" s="9">
        <v>5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49">
        <v>0</v>
      </c>
      <c r="AK25" s="49">
        <v>83.3</v>
      </c>
      <c r="AL25" s="50">
        <v>500</v>
      </c>
      <c r="AM25" s="50">
        <v>0</v>
      </c>
    </row>
    <row r="26" spans="2:39" ht="12" customHeight="1" x14ac:dyDescent="0.15">
      <c r="B26" s="331" t="s">
        <v>9</v>
      </c>
      <c r="C26" s="287"/>
      <c r="D26" s="9">
        <v>87</v>
      </c>
      <c r="E26" s="9">
        <v>61</v>
      </c>
      <c r="F26" s="9">
        <v>2</v>
      </c>
      <c r="G26" s="9">
        <v>5</v>
      </c>
      <c r="H26" s="9">
        <v>11</v>
      </c>
      <c r="I26" s="9">
        <v>2</v>
      </c>
      <c r="J26" s="9">
        <v>2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1</v>
      </c>
      <c r="T26" s="9">
        <v>2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49">
        <v>0</v>
      </c>
      <c r="AK26" s="49">
        <v>153.9</v>
      </c>
      <c r="AL26" s="50">
        <v>515</v>
      </c>
      <c r="AM26" s="50">
        <v>429.7</v>
      </c>
    </row>
    <row r="27" spans="2:39" ht="12" customHeight="1" x14ac:dyDescent="0.15">
      <c r="B27" s="331" t="s">
        <v>10</v>
      </c>
      <c r="C27" s="287"/>
      <c r="D27" s="9">
        <v>3</v>
      </c>
      <c r="E27" s="9">
        <v>2</v>
      </c>
      <c r="F27" s="9">
        <v>0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49">
        <v>0</v>
      </c>
      <c r="AK27" s="49">
        <v>83.3</v>
      </c>
      <c r="AL27" s="50">
        <v>250</v>
      </c>
      <c r="AM27" s="50">
        <v>0</v>
      </c>
    </row>
    <row r="28" spans="2:39" ht="12" customHeight="1" x14ac:dyDescent="0.15">
      <c r="B28" s="331" t="s">
        <v>11</v>
      </c>
      <c r="C28" s="287"/>
      <c r="D28" s="9">
        <v>13</v>
      </c>
      <c r="E28" s="9">
        <v>7</v>
      </c>
      <c r="F28" s="9">
        <v>1</v>
      </c>
      <c r="G28" s="9">
        <v>0</v>
      </c>
      <c r="H28" s="9">
        <v>4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49">
        <v>0</v>
      </c>
      <c r="AK28" s="49">
        <v>145.9</v>
      </c>
      <c r="AL28" s="50">
        <v>316.2</v>
      </c>
      <c r="AM28" s="50">
        <v>99.6</v>
      </c>
    </row>
    <row r="29" spans="2:39" ht="12" customHeight="1" x14ac:dyDescent="0.15">
      <c r="B29" s="331" t="s">
        <v>12</v>
      </c>
      <c r="C29" s="287"/>
      <c r="D29" s="9">
        <v>15</v>
      </c>
      <c r="E29" s="9">
        <v>10</v>
      </c>
      <c r="F29" s="9">
        <v>0</v>
      </c>
      <c r="G29" s="9">
        <v>1</v>
      </c>
      <c r="H29" s="9">
        <v>4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49">
        <v>0</v>
      </c>
      <c r="AK29" s="49">
        <v>109</v>
      </c>
      <c r="AL29" s="50">
        <v>327</v>
      </c>
      <c r="AM29" s="50">
        <v>51.7</v>
      </c>
    </row>
    <row r="30" spans="2:39" ht="12" customHeight="1" x14ac:dyDescent="0.15">
      <c r="B30" s="331" t="s">
        <v>13</v>
      </c>
      <c r="C30" s="287"/>
      <c r="D30" s="9">
        <v>31</v>
      </c>
      <c r="E30" s="9">
        <v>7</v>
      </c>
      <c r="F30" s="9">
        <v>2</v>
      </c>
      <c r="G30" s="9">
        <v>4</v>
      </c>
      <c r="H30" s="9">
        <v>14</v>
      </c>
      <c r="I30" s="9">
        <v>3</v>
      </c>
      <c r="J30" s="9">
        <v>0</v>
      </c>
      <c r="K30" s="9">
        <v>0</v>
      </c>
      <c r="L30" s="9">
        <v>0</v>
      </c>
      <c r="M30" s="9">
        <v>1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49">
        <v>348</v>
      </c>
      <c r="AK30" s="49">
        <v>269.8</v>
      </c>
      <c r="AL30" s="50">
        <v>348.5</v>
      </c>
      <c r="AM30" s="50">
        <v>133.5</v>
      </c>
    </row>
    <row r="31" spans="2:39" ht="12" customHeight="1" x14ac:dyDescent="0.15">
      <c r="B31" s="331" t="s">
        <v>14</v>
      </c>
      <c r="C31" s="287"/>
      <c r="D31" s="9">
        <v>23</v>
      </c>
      <c r="E31" s="9">
        <v>17</v>
      </c>
      <c r="F31" s="9">
        <v>0</v>
      </c>
      <c r="G31" s="9">
        <v>1</v>
      </c>
      <c r="H31" s="9">
        <v>4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49">
        <v>0</v>
      </c>
      <c r="AK31" s="49">
        <v>86.7</v>
      </c>
      <c r="AL31" s="50">
        <v>332.3</v>
      </c>
      <c r="AM31" s="50">
        <v>48.1</v>
      </c>
    </row>
    <row r="32" spans="2:39" ht="12" customHeight="1" x14ac:dyDescent="0.15">
      <c r="B32" s="331" t="s">
        <v>15</v>
      </c>
      <c r="C32" s="287"/>
      <c r="D32" s="9">
        <v>2</v>
      </c>
      <c r="E32" s="9">
        <v>1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49">
        <v>132</v>
      </c>
      <c r="AK32" s="49">
        <v>132</v>
      </c>
      <c r="AL32" s="50">
        <v>264</v>
      </c>
      <c r="AM32" s="50">
        <v>0</v>
      </c>
    </row>
    <row r="33" spans="2:39" ht="12" customHeight="1" x14ac:dyDescent="0.15">
      <c r="B33" s="331" t="s">
        <v>16</v>
      </c>
      <c r="C33" s="287"/>
      <c r="D33" s="9">
        <v>484</v>
      </c>
      <c r="E33" s="9">
        <v>234</v>
      </c>
      <c r="F33" s="9">
        <v>19</v>
      </c>
      <c r="G33" s="9">
        <v>33</v>
      </c>
      <c r="H33" s="9">
        <v>120</v>
      </c>
      <c r="I33" s="9">
        <v>55</v>
      </c>
      <c r="J33" s="9">
        <v>16</v>
      </c>
      <c r="K33" s="9">
        <v>1</v>
      </c>
      <c r="L33" s="9">
        <v>0</v>
      </c>
      <c r="M33" s="9">
        <v>0</v>
      </c>
      <c r="N33" s="9">
        <v>1</v>
      </c>
      <c r="O33" s="9">
        <v>1</v>
      </c>
      <c r="P33" s="9">
        <v>0</v>
      </c>
      <c r="Q33" s="9">
        <v>0</v>
      </c>
      <c r="R33" s="9">
        <v>1</v>
      </c>
      <c r="S33" s="9">
        <v>1</v>
      </c>
      <c r="T33" s="9">
        <v>1</v>
      </c>
      <c r="U33" s="9">
        <v>0</v>
      </c>
      <c r="V33" s="9">
        <v>0</v>
      </c>
      <c r="W33" s="9">
        <v>0</v>
      </c>
      <c r="X33" s="9">
        <v>1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49">
        <v>129.5</v>
      </c>
      <c r="AK33" s="49">
        <v>195.3</v>
      </c>
      <c r="AL33" s="50">
        <v>378.2</v>
      </c>
      <c r="AM33" s="50">
        <v>190.5</v>
      </c>
    </row>
    <row r="34" spans="2:39" ht="12" customHeight="1" x14ac:dyDescent="0.15">
      <c r="B34" s="331" t="s">
        <v>17</v>
      </c>
      <c r="C34" s="287"/>
      <c r="D34" s="9">
        <v>343</v>
      </c>
      <c r="E34" s="9">
        <v>208</v>
      </c>
      <c r="F34" s="9">
        <v>7</v>
      </c>
      <c r="G34" s="9">
        <v>31</v>
      </c>
      <c r="H34" s="9">
        <v>50</v>
      </c>
      <c r="I34" s="9">
        <v>30</v>
      </c>
      <c r="J34" s="9">
        <v>10</v>
      </c>
      <c r="K34" s="9">
        <v>3</v>
      </c>
      <c r="L34" s="9">
        <v>2</v>
      </c>
      <c r="M34" s="9">
        <v>0</v>
      </c>
      <c r="N34" s="9">
        <v>0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1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49">
        <v>0</v>
      </c>
      <c r="AK34" s="49">
        <v>149.5</v>
      </c>
      <c r="AL34" s="50">
        <v>379.8</v>
      </c>
      <c r="AM34" s="50">
        <v>165.8</v>
      </c>
    </row>
    <row r="35" spans="2:39" ht="12" customHeight="1" x14ac:dyDescent="0.15">
      <c r="B35" s="331" t="s">
        <v>18</v>
      </c>
      <c r="C35" s="287"/>
      <c r="D35" s="9">
        <v>2259</v>
      </c>
      <c r="E35" s="9">
        <v>1264</v>
      </c>
      <c r="F35" s="9">
        <v>49</v>
      </c>
      <c r="G35" s="9">
        <v>107</v>
      </c>
      <c r="H35" s="9">
        <v>247</v>
      </c>
      <c r="I35" s="9">
        <v>244</v>
      </c>
      <c r="J35" s="9">
        <v>144</v>
      </c>
      <c r="K35" s="9">
        <v>100</v>
      </c>
      <c r="L35" s="9">
        <v>56</v>
      </c>
      <c r="M35" s="9">
        <v>7</v>
      </c>
      <c r="N35" s="9">
        <v>1</v>
      </c>
      <c r="O35" s="9">
        <v>6</v>
      </c>
      <c r="P35" s="9">
        <v>1</v>
      </c>
      <c r="Q35" s="9">
        <v>0</v>
      </c>
      <c r="R35" s="9">
        <v>0</v>
      </c>
      <c r="S35" s="9">
        <v>1</v>
      </c>
      <c r="T35" s="9">
        <v>3</v>
      </c>
      <c r="U35" s="9">
        <v>3</v>
      </c>
      <c r="V35" s="9">
        <v>3</v>
      </c>
      <c r="W35" s="9">
        <v>1</v>
      </c>
      <c r="X35" s="9">
        <v>1</v>
      </c>
      <c r="Y35" s="9">
        <v>3</v>
      </c>
      <c r="Z35" s="9">
        <v>1</v>
      </c>
      <c r="AA35" s="9">
        <v>0</v>
      </c>
      <c r="AB35" s="9">
        <v>1</v>
      </c>
      <c r="AC35" s="9">
        <v>0</v>
      </c>
      <c r="AD35" s="9">
        <v>4</v>
      </c>
      <c r="AE35" s="9">
        <v>1</v>
      </c>
      <c r="AF35" s="9">
        <v>3</v>
      </c>
      <c r="AG35" s="9">
        <v>1</v>
      </c>
      <c r="AH35" s="9">
        <v>0</v>
      </c>
      <c r="AI35" s="9">
        <v>7</v>
      </c>
      <c r="AJ35" s="49">
        <v>0</v>
      </c>
      <c r="AK35" s="49">
        <v>226.6</v>
      </c>
      <c r="AL35" s="50">
        <v>514.4</v>
      </c>
      <c r="AM35" s="50">
        <v>433.5</v>
      </c>
    </row>
    <row r="36" spans="2:39" ht="12" customHeight="1" x14ac:dyDescent="0.15">
      <c r="B36" s="331" t="s">
        <v>19</v>
      </c>
      <c r="C36" s="287"/>
      <c r="D36" s="9">
        <v>1106</v>
      </c>
      <c r="E36" s="9">
        <v>630</v>
      </c>
      <c r="F36" s="9">
        <v>28</v>
      </c>
      <c r="G36" s="9">
        <v>70</v>
      </c>
      <c r="H36" s="9">
        <v>135</v>
      </c>
      <c r="I36" s="9">
        <v>135</v>
      </c>
      <c r="J36" s="9">
        <v>56</v>
      </c>
      <c r="K36" s="9">
        <v>24</v>
      </c>
      <c r="L36" s="9">
        <v>7</v>
      </c>
      <c r="M36" s="9">
        <v>2</v>
      </c>
      <c r="N36" s="9">
        <v>3</v>
      </c>
      <c r="O36" s="9">
        <v>5</v>
      </c>
      <c r="P36" s="9">
        <v>0</v>
      </c>
      <c r="Q36" s="9">
        <v>1</v>
      </c>
      <c r="R36" s="9">
        <v>1</v>
      </c>
      <c r="S36" s="9">
        <v>1</v>
      </c>
      <c r="T36" s="9">
        <v>1</v>
      </c>
      <c r="U36" s="9">
        <v>0</v>
      </c>
      <c r="V36" s="9">
        <v>1</v>
      </c>
      <c r="W36" s="9">
        <v>0</v>
      </c>
      <c r="X36" s="9">
        <v>0</v>
      </c>
      <c r="Y36" s="9">
        <v>0</v>
      </c>
      <c r="Z36" s="9">
        <v>1</v>
      </c>
      <c r="AA36" s="9">
        <v>0</v>
      </c>
      <c r="AB36" s="9">
        <v>0</v>
      </c>
      <c r="AC36" s="9">
        <v>0</v>
      </c>
      <c r="AD36" s="9">
        <v>2</v>
      </c>
      <c r="AE36" s="9">
        <v>0</v>
      </c>
      <c r="AF36" s="9">
        <v>0</v>
      </c>
      <c r="AG36" s="9">
        <v>0</v>
      </c>
      <c r="AH36" s="9">
        <v>0</v>
      </c>
      <c r="AI36" s="9">
        <v>3</v>
      </c>
      <c r="AJ36" s="49">
        <v>0</v>
      </c>
      <c r="AK36" s="49">
        <v>194.1</v>
      </c>
      <c r="AL36" s="50">
        <v>451.1</v>
      </c>
      <c r="AM36" s="50">
        <v>337.5</v>
      </c>
    </row>
    <row r="37" spans="2:39" ht="12" customHeight="1" x14ac:dyDescent="0.15">
      <c r="B37" s="331" t="s">
        <v>20</v>
      </c>
      <c r="C37" s="287"/>
      <c r="D37" s="9">
        <v>14</v>
      </c>
      <c r="E37" s="9">
        <v>11</v>
      </c>
      <c r="F37" s="9">
        <v>1</v>
      </c>
      <c r="G37" s="9">
        <v>0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49">
        <v>0</v>
      </c>
      <c r="AK37" s="49">
        <v>136.6</v>
      </c>
      <c r="AL37" s="50">
        <v>637.29999999999995</v>
      </c>
      <c r="AM37" s="50">
        <v>562.70000000000005</v>
      </c>
    </row>
    <row r="38" spans="2:39" ht="12" customHeight="1" x14ac:dyDescent="0.15">
      <c r="B38" s="331" t="s">
        <v>21</v>
      </c>
      <c r="C38" s="287"/>
      <c r="D38" s="9">
        <v>34</v>
      </c>
      <c r="E38" s="9">
        <v>23</v>
      </c>
      <c r="F38" s="9">
        <v>2</v>
      </c>
      <c r="G38" s="9">
        <v>1</v>
      </c>
      <c r="H38" s="9">
        <v>7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49">
        <v>0</v>
      </c>
      <c r="AK38" s="49">
        <v>98</v>
      </c>
      <c r="AL38" s="50">
        <v>302.89999999999998</v>
      </c>
      <c r="AM38" s="50">
        <v>104.1</v>
      </c>
    </row>
    <row r="39" spans="2:39" ht="12" customHeight="1" x14ac:dyDescent="0.15">
      <c r="B39" s="331" t="s">
        <v>22</v>
      </c>
      <c r="C39" s="287"/>
      <c r="D39" s="9">
        <v>7</v>
      </c>
      <c r="E39" s="9">
        <v>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49">
        <v>0</v>
      </c>
      <c r="AK39" s="49">
        <v>228.6</v>
      </c>
      <c r="AL39" s="50">
        <v>1600</v>
      </c>
      <c r="AM39" s="50">
        <v>0</v>
      </c>
    </row>
    <row r="40" spans="2:39" ht="12" customHeight="1" x14ac:dyDescent="0.15">
      <c r="B40" s="331" t="s">
        <v>23</v>
      </c>
      <c r="C40" s="287"/>
      <c r="D40" s="9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208" t="s">
        <v>393</v>
      </c>
      <c r="V40" s="208" t="s">
        <v>393</v>
      </c>
      <c r="W40" s="208" t="s">
        <v>393</v>
      </c>
      <c r="X40" s="208" t="s">
        <v>393</v>
      </c>
      <c r="Y40" s="208" t="s">
        <v>393</v>
      </c>
      <c r="Z40" s="208" t="s">
        <v>393</v>
      </c>
      <c r="AA40" s="208" t="s">
        <v>393</v>
      </c>
      <c r="AB40" s="208" t="s">
        <v>393</v>
      </c>
      <c r="AC40" s="208" t="s">
        <v>393</v>
      </c>
      <c r="AD40" s="208" t="s">
        <v>393</v>
      </c>
      <c r="AE40" s="208" t="s">
        <v>393</v>
      </c>
      <c r="AF40" s="208" t="s">
        <v>393</v>
      </c>
      <c r="AG40" s="208" t="s">
        <v>393</v>
      </c>
      <c r="AH40" s="208" t="s">
        <v>393</v>
      </c>
      <c r="AI40" s="209" t="s">
        <v>393</v>
      </c>
      <c r="AJ40" s="208" t="s">
        <v>289</v>
      </c>
      <c r="AK40" s="51" t="s">
        <v>289</v>
      </c>
      <c r="AL40" s="52" t="s">
        <v>289</v>
      </c>
      <c r="AM40" s="52" t="s">
        <v>289</v>
      </c>
    </row>
    <row r="41" spans="2:39" ht="12" customHeight="1" x14ac:dyDescent="0.15">
      <c r="B41" s="331" t="s">
        <v>24</v>
      </c>
      <c r="C41" s="287"/>
      <c r="D41" s="9">
        <v>11</v>
      </c>
      <c r="E41" s="9">
        <v>6</v>
      </c>
      <c r="F41" s="9">
        <v>0</v>
      </c>
      <c r="G41" s="9">
        <v>4</v>
      </c>
      <c r="H41" s="9">
        <v>1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49">
        <v>0</v>
      </c>
      <c r="AK41" s="49">
        <v>122.5</v>
      </c>
      <c r="AL41" s="50">
        <v>269.60000000000002</v>
      </c>
      <c r="AM41" s="50">
        <v>25.4</v>
      </c>
    </row>
    <row r="42" spans="2:39" ht="12" customHeight="1" x14ac:dyDescent="0.15">
      <c r="B42" s="331" t="s">
        <v>25</v>
      </c>
      <c r="C42" s="287"/>
      <c r="D42" s="9">
        <v>29</v>
      </c>
      <c r="E42" s="9">
        <v>21</v>
      </c>
      <c r="F42" s="9">
        <v>4</v>
      </c>
      <c r="G42" s="9">
        <v>2</v>
      </c>
      <c r="H42" s="9">
        <v>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49">
        <v>0</v>
      </c>
      <c r="AK42" s="49">
        <v>65.5</v>
      </c>
      <c r="AL42" s="50">
        <v>237.5</v>
      </c>
      <c r="AM42" s="50">
        <v>82.9</v>
      </c>
    </row>
    <row r="43" spans="2:39" ht="12" customHeight="1" x14ac:dyDescent="0.15">
      <c r="B43" s="331" t="s">
        <v>26</v>
      </c>
      <c r="C43" s="287"/>
      <c r="D43" s="9">
        <v>11</v>
      </c>
      <c r="E43" s="9">
        <v>10</v>
      </c>
      <c r="F43" s="9">
        <v>0</v>
      </c>
      <c r="G43" s="9">
        <v>0</v>
      </c>
      <c r="H43" s="9">
        <v>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49">
        <v>0</v>
      </c>
      <c r="AK43" s="49">
        <v>35.5</v>
      </c>
      <c r="AL43" s="50">
        <v>391</v>
      </c>
      <c r="AM43" s="50">
        <v>0</v>
      </c>
    </row>
    <row r="44" spans="2:39" ht="12" customHeight="1" x14ac:dyDescent="0.15">
      <c r="B44" s="331" t="s">
        <v>27</v>
      </c>
      <c r="C44" s="287"/>
      <c r="D44" s="9">
        <v>42</v>
      </c>
      <c r="E44" s="9">
        <v>20</v>
      </c>
      <c r="F44" s="9">
        <v>2</v>
      </c>
      <c r="G44" s="9">
        <v>13</v>
      </c>
      <c r="H44" s="9">
        <v>6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49">
        <v>145</v>
      </c>
      <c r="AK44" s="49">
        <v>148.5</v>
      </c>
      <c r="AL44" s="50">
        <v>283.60000000000002</v>
      </c>
      <c r="AM44" s="50">
        <v>61.4</v>
      </c>
    </row>
    <row r="45" spans="2:39" ht="12" customHeight="1" x14ac:dyDescent="0.15">
      <c r="B45" s="331" t="s">
        <v>28</v>
      </c>
      <c r="C45" s="287"/>
      <c r="D45" s="9">
        <v>242</v>
      </c>
      <c r="E45" s="9">
        <v>117</v>
      </c>
      <c r="F45" s="9">
        <v>6</v>
      </c>
      <c r="G45" s="9">
        <v>24</v>
      </c>
      <c r="H45" s="9">
        <v>45</v>
      </c>
      <c r="I45" s="9">
        <v>38</v>
      </c>
      <c r="J45" s="9">
        <v>7</v>
      </c>
      <c r="K45" s="9">
        <v>3</v>
      </c>
      <c r="L45" s="9">
        <v>2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49">
        <v>182.5</v>
      </c>
      <c r="AK45" s="49">
        <v>192.6</v>
      </c>
      <c r="AL45" s="50">
        <v>372.9</v>
      </c>
      <c r="AM45" s="50">
        <v>110.3</v>
      </c>
    </row>
    <row r="46" spans="2:39" ht="12" customHeight="1" x14ac:dyDescent="0.15">
      <c r="B46" s="331" t="s">
        <v>29</v>
      </c>
      <c r="C46" s="287"/>
      <c r="D46" s="9">
        <v>19</v>
      </c>
      <c r="E46" s="9">
        <v>15</v>
      </c>
      <c r="F46" s="9">
        <v>1</v>
      </c>
      <c r="G46" s="9">
        <v>2</v>
      </c>
      <c r="H46" s="9">
        <v>1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49">
        <v>0</v>
      </c>
      <c r="AK46" s="49">
        <v>50.4</v>
      </c>
      <c r="AL46" s="50">
        <v>239.3</v>
      </c>
      <c r="AM46" s="50">
        <v>67.099999999999994</v>
      </c>
    </row>
    <row r="47" spans="2:39" ht="12" customHeight="1" x14ac:dyDescent="0.15">
      <c r="B47" s="331" t="s">
        <v>30</v>
      </c>
      <c r="C47" s="287"/>
      <c r="D47" s="9">
        <v>127</v>
      </c>
      <c r="E47" s="9">
        <v>77</v>
      </c>
      <c r="F47" s="9">
        <v>3</v>
      </c>
      <c r="G47" s="9">
        <v>10</v>
      </c>
      <c r="H47" s="9">
        <v>27</v>
      </c>
      <c r="I47" s="9">
        <v>9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49">
        <v>0</v>
      </c>
      <c r="AK47" s="49">
        <v>133.1</v>
      </c>
      <c r="AL47" s="50">
        <v>338.2</v>
      </c>
      <c r="AM47" s="50">
        <v>88.3</v>
      </c>
    </row>
    <row r="48" spans="2:39" ht="12" customHeight="1" x14ac:dyDescent="0.15">
      <c r="B48" s="331" t="s">
        <v>31</v>
      </c>
      <c r="C48" s="287"/>
      <c r="D48" s="9">
        <v>109</v>
      </c>
      <c r="E48" s="9">
        <v>57</v>
      </c>
      <c r="F48" s="9">
        <v>4</v>
      </c>
      <c r="G48" s="9">
        <v>18</v>
      </c>
      <c r="H48" s="9">
        <v>22</v>
      </c>
      <c r="I48" s="9">
        <v>3</v>
      </c>
      <c r="J48" s="9">
        <v>4</v>
      </c>
      <c r="K48" s="9">
        <v>1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49">
        <v>0</v>
      </c>
      <c r="AK48" s="49">
        <v>154.9</v>
      </c>
      <c r="AL48" s="50">
        <v>324.7</v>
      </c>
      <c r="AM48" s="50">
        <v>102.8</v>
      </c>
    </row>
    <row r="49" spans="2:39" ht="12" customHeight="1" x14ac:dyDescent="0.15">
      <c r="B49" s="331" t="s">
        <v>32</v>
      </c>
      <c r="C49" s="287"/>
      <c r="D49" s="9">
        <v>1316</v>
      </c>
      <c r="E49" s="9">
        <v>725</v>
      </c>
      <c r="F49" s="9">
        <v>36</v>
      </c>
      <c r="G49" s="9">
        <v>140</v>
      </c>
      <c r="H49" s="9">
        <v>238</v>
      </c>
      <c r="I49" s="9">
        <v>110</v>
      </c>
      <c r="J49" s="9">
        <v>31</v>
      </c>
      <c r="K49" s="9">
        <v>17</v>
      </c>
      <c r="L49" s="9">
        <v>8</v>
      </c>
      <c r="M49" s="9">
        <v>2</v>
      </c>
      <c r="N49" s="9">
        <v>0</v>
      </c>
      <c r="O49" s="9">
        <v>0</v>
      </c>
      <c r="P49" s="9">
        <v>0</v>
      </c>
      <c r="Q49" s="9">
        <v>1</v>
      </c>
      <c r="R49" s="9">
        <v>1</v>
      </c>
      <c r="S49" s="9">
        <v>0</v>
      </c>
      <c r="T49" s="9">
        <v>0</v>
      </c>
      <c r="U49" s="9">
        <v>1</v>
      </c>
      <c r="V49" s="9">
        <v>1</v>
      </c>
      <c r="W49" s="9">
        <v>1</v>
      </c>
      <c r="X49" s="9">
        <v>0</v>
      </c>
      <c r="Y49" s="9">
        <v>2</v>
      </c>
      <c r="Z49" s="9">
        <v>0</v>
      </c>
      <c r="AA49" s="9">
        <v>0</v>
      </c>
      <c r="AB49" s="9">
        <v>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1</v>
      </c>
      <c r="AJ49" s="49">
        <v>0</v>
      </c>
      <c r="AK49" s="49">
        <v>172.1</v>
      </c>
      <c r="AL49" s="50">
        <v>383.2</v>
      </c>
      <c r="AM49" s="50">
        <v>253.9</v>
      </c>
    </row>
    <row r="50" spans="2:39" ht="12" customHeight="1" x14ac:dyDescent="0.15">
      <c r="B50" s="331" t="s">
        <v>33</v>
      </c>
      <c r="C50" s="287"/>
      <c r="D50" s="9">
        <v>397</v>
      </c>
      <c r="E50" s="9">
        <v>216</v>
      </c>
      <c r="F50" s="9">
        <v>7</v>
      </c>
      <c r="G50" s="9">
        <v>52</v>
      </c>
      <c r="H50" s="9">
        <v>94</v>
      </c>
      <c r="I50" s="9">
        <v>20</v>
      </c>
      <c r="J50" s="9">
        <v>2</v>
      </c>
      <c r="K50" s="9">
        <v>1</v>
      </c>
      <c r="L50" s="9">
        <v>2</v>
      </c>
      <c r="M50" s="9">
        <v>0</v>
      </c>
      <c r="N50" s="9">
        <v>0</v>
      </c>
      <c r="O50" s="9">
        <v>1</v>
      </c>
      <c r="P50" s="9">
        <v>0</v>
      </c>
      <c r="Q50" s="9">
        <v>1</v>
      </c>
      <c r="R50" s="9">
        <v>0</v>
      </c>
      <c r="S50" s="9">
        <v>0</v>
      </c>
      <c r="T50" s="9">
        <v>1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49">
        <v>0</v>
      </c>
      <c r="AK50" s="49">
        <v>159.6</v>
      </c>
      <c r="AL50" s="50">
        <v>350.1</v>
      </c>
      <c r="AM50" s="50">
        <v>145.6</v>
      </c>
    </row>
    <row r="51" spans="2:39" ht="12" customHeight="1" x14ac:dyDescent="0.15">
      <c r="B51" s="331" t="s">
        <v>34</v>
      </c>
      <c r="C51" s="287"/>
      <c r="D51" s="9">
        <v>24</v>
      </c>
      <c r="E51" s="9">
        <v>11</v>
      </c>
      <c r="F51" s="9">
        <v>2</v>
      </c>
      <c r="G51" s="9">
        <v>4</v>
      </c>
      <c r="H51" s="9">
        <v>7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49">
        <v>83.5</v>
      </c>
      <c r="AK51" s="49">
        <v>150.4</v>
      </c>
      <c r="AL51" s="50">
        <v>277.60000000000002</v>
      </c>
      <c r="AM51" s="50">
        <v>99.5</v>
      </c>
    </row>
    <row r="52" spans="2:39" ht="12" customHeight="1" x14ac:dyDescent="0.15">
      <c r="B52" s="331" t="s">
        <v>35</v>
      </c>
      <c r="C52" s="287"/>
      <c r="D52" s="9">
        <v>6</v>
      </c>
      <c r="E52" s="9">
        <v>4</v>
      </c>
      <c r="F52" s="9">
        <v>0</v>
      </c>
      <c r="G52" s="9">
        <v>0</v>
      </c>
      <c r="H52" s="9">
        <v>2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49">
        <v>0</v>
      </c>
      <c r="AK52" s="49">
        <v>112</v>
      </c>
      <c r="AL52" s="50">
        <v>336</v>
      </c>
      <c r="AM52" s="50">
        <v>6</v>
      </c>
    </row>
    <row r="53" spans="2:39" ht="12" customHeight="1" x14ac:dyDescent="0.15">
      <c r="B53" s="331" t="s">
        <v>36</v>
      </c>
      <c r="C53" s="287"/>
      <c r="D53" s="9">
        <v>5</v>
      </c>
      <c r="E53" s="9">
        <v>3</v>
      </c>
      <c r="F53" s="9">
        <v>0</v>
      </c>
      <c r="G53" s="9">
        <v>1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49">
        <v>0</v>
      </c>
      <c r="AK53" s="49">
        <v>111.4</v>
      </c>
      <c r="AL53" s="50">
        <v>278.5</v>
      </c>
      <c r="AM53" s="50">
        <v>31.5</v>
      </c>
    </row>
    <row r="54" spans="2:39" ht="12" customHeight="1" x14ac:dyDescent="0.15">
      <c r="B54" s="331" t="s">
        <v>37</v>
      </c>
      <c r="C54" s="287"/>
      <c r="D54" s="9">
        <v>2</v>
      </c>
      <c r="E54" s="9">
        <v>1</v>
      </c>
      <c r="F54" s="9">
        <v>0</v>
      </c>
      <c r="G54" s="9">
        <v>0</v>
      </c>
      <c r="H54" s="9">
        <v>1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49">
        <v>172.5</v>
      </c>
      <c r="AK54" s="49">
        <v>172.5</v>
      </c>
      <c r="AL54" s="50">
        <v>345</v>
      </c>
      <c r="AM54" s="50">
        <v>0</v>
      </c>
    </row>
    <row r="55" spans="2:39" ht="12" customHeight="1" x14ac:dyDescent="0.15">
      <c r="B55" s="331" t="s">
        <v>38</v>
      </c>
      <c r="C55" s="287"/>
      <c r="D55" s="9">
        <v>53</v>
      </c>
      <c r="E55" s="9">
        <v>34</v>
      </c>
      <c r="F55" s="9">
        <v>7</v>
      </c>
      <c r="G55" s="9">
        <v>6</v>
      </c>
      <c r="H55" s="9">
        <v>4</v>
      </c>
      <c r="I55" s="9">
        <v>2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49">
        <v>0</v>
      </c>
      <c r="AK55" s="49">
        <v>89.5</v>
      </c>
      <c r="AL55" s="50">
        <v>249.8</v>
      </c>
      <c r="AM55" s="50">
        <v>104.6</v>
      </c>
    </row>
    <row r="56" spans="2:39" ht="12" customHeight="1" x14ac:dyDescent="0.15">
      <c r="B56" s="331" t="s">
        <v>39</v>
      </c>
      <c r="C56" s="287"/>
      <c r="D56" s="9">
        <v>101</v>
      </c>
      <c r="E56" s="9">
        <v>77</v>
      </c>
      <c r="F56" s="9">
        <v>4</v>
      </c>
      <c r="G56" s="9">
        <v>6</v>
      </c>
      <c r="H56" s="9">
        <v>3</v>
      </c>
      <c r="I56" s="9">
        <v>4</v>
      </c>
      <c r="J56" s="9">
        <v>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1</v>
      </c>
      <c r="R56" s="9">
        <v>0</v>
      </c>
      <c r="S56" s="9">
        <v>1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1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49">
        <v>0</v>
      </c>
      <c r="AK56" s="49">
        <v>117.1</v>
      </c>
      <c r="AL56" s="50">
        <v>493</v>
      </c>
      <c r="AM56" s="50">
        <v>453.4</v>
      </c>
    </row>
    <row r="57" spans="2:39" ht="12" customHeight="1" x14ac:dyDescent="0.15">
      <c r="B57" s="331" t="s">
        <v>40</v>
      </c>
      <c r="C57" s="287"/>
      <c r="D57" s="9">
        <v>41</v>
      </c>
      <c r="E57" s="9">
        <v>34</v>
      </c>
      <c r="F57" s="9">
        <v>1</v>
      </c>
      <c r="G57" s="9">
        <v>5</v>
      </c>
      <c r="H57" s="9">
        <v>1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49">
        <v>0</v>
      </c>
      <c r="AK57" s="49">
        <v>43.2</v>
      </c>
      <c r="AL57" s="50">
        <v>253.1</v>
      </c>
      <c r="AM57" s="50">
        <v>47.2</v>
      </c>
    </row>
    <row r="58" spans="2:39" ht="12" customHeight="1" x14ac:dyDescent="0.15">
      <c r="B58" s="331" t="s">
        <v>41</v>
      </c>
      <c r="C58" s="287"/>
      <c r="D58" s="9">
        <v>1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49">
        <v>0</v>
      </c>
      <c r="AK58" s="49">
        <v>0</v>
      </c>
      <c r="AL58" s="50" t="s">
        <v>289</v>
      </c>
      <c r="AM58" s="52" t="s">
        <v>289</v>
      </c>
    </row>
    <row r="59" spans="2:39" ht="12" customHeight="1" x14ac:dyDescent="0.15">
      <c r="B59" s="331" t="s">
        <v>42</v>
      </c>
      <c r="C59" s="287"/>
      <c r="D59" s="9">
        <v>25</v>
      </c>
      <c r="E59" s="9">
        <v>21</v>
      </c>
      <c r="F59" s="9">
        <v>0</v>
      </c>
      <c r="G59" s="9">
        <v>2</v>
      </c>
      <c r="H59" s="9">
        <v>1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1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49">
        <v>0</v>
      </c>
      <c r="AK59" s="49">
        <v>74</v>
      </c>
      <c r="AL59" s="50">
        <v>462.5</v>
      </c>
      <c r="AM59" s="50">
        <v>311.3</v>
      </c>
    </row>
    <row r="60" spans="2:39" ht="12" customHeight="1" x14ac:dyDescent="0.15">
      <c r="B60" s="331" t="s">
        <v>43</v>
      </c>
      <c r="C60" s="287"/>
      <c r="D60" s="9">
        <v>37</v>
      </c>
      <c r="E60" s="9">
        <v>27</v>
      </c>
      <c r="F60" s="9">
        <v>1</v>
      </c>
      <c r="G60" s="9">
        <v>3</v>
      </c>
      <c r="H60" s="9">
        <v>4</v>
      </c>
      <c r="I60" s="9">
        <v>1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49">
        <v>0</v>
      </c>
      <c r="AK60" s="49">
        <v>87.5</v>
      </c>
      <c r="AL60" s="50">
        <v>323.60000000000002</v>
      </c>
      <c r="AM60" s="50">
        <v>115.4</v>
      </c>
    </row>
    <row r="61" spans="2:39" ht="12" customHeight="1" x14ac:dyDescent="0.15">
      <c r="B61" s="331" t="s">
        <v>44</v>
      </c>
      <c r="C61" s="287"/>
      <c r="D61" s="9">
        <v>30</v>
      </c>
      <c r="E61" s="9">
        <v>25</v>
      </c>
      <c r="F61" s="9">
        <v>0</v>
      </c>
      <c r="G61" s="9">
        <v>3</v>
      </c>
      <c r="H61" s="9">
        <v>1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49">
        <v>0</v>
      </c>
      <c r="AK61" s="49">
        <v>49.3</v>
      </c>
      <c r="AL61" s="50">
        <v>295.60000000000002</v>
      </c>
      <c r="AM61" s="50">
        <v>82.3</v>
      </c>
    </row>
    <row r="62" spans="2:39" ht="12" customHeight="1" x14ac:dyDescent="0.15">
      <c r="B62" s="331" t="s">
        <v>45</v>
      </c>
      <c r="C62" s="287"/>
      <c r="D62" s="9">
        <v>469</v>
      </c>
      <c r="E62" s="9">
        <v>298</v>
      </c>
      <c r="F62" s="9">
        <v>17</v>
      </c>
      <c r="G62" s="9">
        <v>74</v>
      </c>
      <c r="H62" s="9">
        <v>45</v>
      </c>
      <c r="I62" s="9">
        <v>21</v>
      </c>
      <c r="J62" s="9">
        <v>4</v>
      </c>
      <c r="K62" s="9">
        <v>7</v>
      </c>
      <c r="L62" s="9">
        <v>1</v>
      </c>
      <c r="M62" s="9">
        <v>1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49">
        <v>0</v>
      </c>
      <c r="AK62" s="49">
        <v>120</v>
      </c>
      <c r="AL62" s="50">
        <v>329.1</v>
      </c>
      <c r="AM62" s="50">
        <v>178.5</v>
      </c>
    </row>
    <row r="63" spans="2:39" ht="12" customHeight="1" x14ac:dyDescent="0.15">
      <c r="B63" s="331" t="s">
        <v>46</v>
      </c>
      <c r="C63" s="287"/>
      <c r="D63" s="9">
        <v>21</v>
      </c>
      <c r="E63" s="9">
        <v>10</v>
      </c>
      <c r="F63" s="9">
        <v>0</v>
      </c>
      <c r="G63" s="9">
        <v>9</v>
      </c>
      <c r="H63" s="9">
        <v>2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49">
        <v>200</v>
      </c>
      <c r="AK63" s="49">
        <v>131.5</v>
      </c>
      <c r="AL63" s="50">
        <v>251.1</v>
      </c>
      <c r="AM63" s="50">
        <v>40.799999999999997</v>
      </c>
    </row>
    <row r="64" spans="2:39" ht="12" customHeight="1" x14ac:dyDescent="0.15">
      <c r="B64" s="331" t="s">
        <v>47</v>
      </c>
      <c r="C64" s="287"/>
      <c r="D64" s="9">
        <v>34</v>
      </c>
      <c r="E64" s="9">
        <v>28</v>
      </c>
      <c r="F64" s="9">
        <v>1</v>
      </c>
      <c r="G64" s="9">
        <v>4</v>
      </c>
      <c r="H64" s="9">
        <v>1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49">
        <v>0</v>
      </c>
      <c r="AK64" s="49">
        <v>45.7</v>
      </c>
      <c r="AL64" s="50">
        <v>258.8</v>
      </c>
      <c r="AM64" s="50">
        <v>71.8</v>
      </c>
    </row>
    <row r="65" spans="2:39" ht="12" customHeight="1" x14ac:dyDescent="0.15">
      <c r="B65" s="331" t="s">
        <v>48</v>
      </c>
      <c r="C65" s="287"/>
      <c r="D65" s="9">
        <v>65</v>
      </c>
      <c r="E65" s="9">
        <v>46</v>
      </c>
      <c r="F65" s="9">
        <v>3</v>
      </c>
      <c r="G65" s="9">
        <v>6</v>
      </c>
      <c r="H65" s="9">
        <v>9</v>
      </c>
      <c r="I65" s="9">
        <v>0</v>
      </c>
      <c r="J65" s="9">
        <v>1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49">
        <v>0</v>
      </c>
      <c r="AK65" s="49">
        <v>80.5</v>
      </c>
      <c r="AL65" s="50">
        <v>275.39999999999998</v>
      </c>
      <c r="AM65" s="50">
        <v>110.2</v>
      </c>
    </row>
    <row r="66" spans="2:39" ht="12" customHeight="1" x14ac:dyDescent="0.15">
      <c r="B66" s="331" t="s">
        <v>49</v>
      </c>
      <c r="C66" s="287"/>
      <c r="D66" s="9">
        <v>42</v>
      </c>
      <c r="E66" s="9">
        <v>30</v>
      </c>
      <c r="F66" s="9">
        <v>0</v>
      </c>
      <c r="G66" s="9">
        <v>8</v>
      </c>
      <c r="H66" s="9">
        <v>3</v>
      </c>
      <c r="I66" s="9">
        <v>1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49">
        <v>0</v>
      </c>
      <c r="AK66" s="49">
        <v>84.9</v>
      </c>
      <c r="AL66" s="50">
        <v>297</v>
      </c>
      <c r="AM66" s="50">
        <v>54.7</v>
      </c>
    </row>
    <row r="67" spans="2:39" ht="12" customHeight="1" x14ac:dyDescent="0.15">
      <c r="B67" s="331" t="s">
        <v>50</v>
      </c>
      <c r="C67" s="287"/>
      <c r="D67" s="9">
        <v>14</v>
      </c>
      <c r="E67" s="9">
        <v>9</v>
      </c>
      <c r="F67" s="9">
        <v>0</v>
      </c>
      <c r="G67" s="9">
        <v>5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49">
        <v>0</v>
      </c>
      <c r="AK67" s="49">
        <v>84.7</v>
      </c>
      <c r="AL67" s="50">
        <v>237.2</v>
      </c>
      <c r="AM67" s="50">
        <v>18.3</v>
      </c>
    </row>
    <row r="68" spans="2:39" ht="12" customHeight="1" x14ac:dyDescent="0.15">
      <c r="B68" s="331" t="s">
        <v>51</v>
      </c>
      <c r="C68" s="287"/>
      <c r="D68" s="9">
        <v>36</v>
      </c>
      <c r="E68" s="9">
        <v>23</v>
      </c>
      <c r="F68" s="9">
        <v>1</v>
      </c>
      <c r="G68" s="9">
        <v>5</v>
      </c>
      <c r="H68" s="9">
        <v>4</v>
      </c>
      <c r="I68" s="9">
        <v>2</v>
      </c>
      <c r="J68" s="9">
        <v>1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49">
        <v>0</v>
      </c>
      <c r="AK68" s="49">
        <v>119.5</v>
      </c>
      <c r="AL68" s="50">
        <v>330.9</v>
      </c>
      <c r="AM68" s="50">
        <v>99.9</v>
      </c>
    </row>
    <row r="69" spans="2:39" s="4" customFormat="1" ht="12" customHeight="1" x14ac:dyDescent="0.15">
      <c r="B69" s="330" t="s">
        <v>72</v>
      </c>
      <c r="C69" s="329"/>
      <c r="D69" s="6">
        <v>52</v>
      </c>
      <c r="E69" s="6">
        <v>33</v>
      </c>
      <c r="F69" s="6">
        <v>1</v>
      </c>
      <c r="G69" s="6">
        <v>3</v>
      </c>
      <c r="H69" s="6">
        <v>9</v>
      </c>
      <c r="I69" s="6">
        <v>4</v>
      </c>
      <c r="J69" s="6">
        <v>0</v>
      </c>
      <c r="K69" s="6">
        <v>1</v>
      </c>
      <c r="L69" s="6">
        <v>1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136">
        <v>0</v>
      </c>
      <c r="AK69" s="136">
        <v>137.4</v>
      </c>
      <c r="AL69" s="137">
        <v>376.2</v>
      </c>
      <c r="AM69" s="137">
        <v>131.69999999999999</v>
      </c>
    </row>
    <row r="71" spans="2:39" x14ac:dyDescent="0.15">
      <c r="D71" s="181"/>
    </row>
    <row r="72" spans="2:39" x14ac:dyDescent="0.15">
      <c r="D72" s="181"/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1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1" customFormat="1" ht="17.25" x14ac:dyDescent="0.2">
      <c r="B1" s="138" t="s">
        <v>374</v>
      </c>
      <c r="C1" s="1"/>
      <c r="D1" s="138" t="s">
        <v>226</v>
      </c>
      <c r="K1" s="138"/>
    </row>
    <row r="2" spans="1:16" s="11" customFormat="1" ht="17.25" x14ac:dyDescent="0.2">
      <c r="A2" s="138"/>
      <c r="B2" s="1" t="s">
        <v>389</v>
      </c>
      <c r="C2" s="2"/>
    </row>
    <row r="3" spans="1:16" s="11" customFormat="1" ht="19.5" customHeight="1" x14ac:dyDescent="0.15">
      <c r="B3" s="376" t="s">
        <v>227</v>
      </c>
      <c r="C3" s="377"/>
      <c r="D3" s="383" t="s">
        <v>92</v>
      </c>
      <c r="E3" s="380" t="s">
        <v>228</v>
      </c>
      <c r="F3" s="380"/>
      <c r="G3" s="380"/>
      <c r="H3" s="380" t="s">
        <v>229</v>
      </c>
      <c r="I3" s="380"/>
      <c r="J3" s="380"/>
      <c r="K3" s="380" t="s">
        <v>230</v>
      </c>
      <c r="L3" s="380"/>
      <c r="M3" s="380"/>
      <c r="N3" s="380" t="s">
        <v>231</v>
      </c>
      <c r="O3" s="380"/>
      <c r="P3" s="380"/>
    </row>
    <row r="4" spans="1:16" s="11" customFormat="1" ht="15" customHeight="1" x14ac:dyDescent="0.15">
      <c r="B4" s="381"/>
      <c r="C4" s="382"/>
      <c r="D4" s="384"/>
      <c r="E4" s="379" t="s">
        <v>212</v>
      </c>
      <c r="F4" s="380" t="s">
        <v>223</v>
      </c>
      <c r="G4" s="380"/>
      <c r="H4" s="379" t="s">
        <v>212</v>
      </c>
      <c r="I4" s="380" t="s">
        <v>223</v>
      </c>
      <c r="J4" s="380"/>
      <c r="K4" s="379" t="s">
        <v>212</v>
      </c>
      <c r="L4" s="380" t="s">
        <v>223</v>
      </c>
      <c r="M4" s="380"/>
      <c r="N4" s="379" t="s">
        <v>212</v>
      </c>
      <c r="O4" s="380" t="s">
        <v>223</v>
      </c>
      <c r="P4" s="380"/>
    </row>
    <row r="5" spans="1:16" s="11" customFormat="1" ht="12.75" customHeight="1" x14ac:dyDescent="0.15">
      <c r="B5" s="381"/>
      <c r="C5" s="382"/>
      <c r="D5" s="384"/>
      <c r="E5" s="379"/>
      <c r="F5" s="338"/>
      <c r="G5" s="338"/>
      <c r="H5" s="379"/>
      <c r="I5" s="338"/>
      <c r="J5" s="338"/>
      <c r="K5" s="379"/>
      <c r="L5" s="338"/>
      <c r="M5" s="338"/>
      <c r="N5" s="379"/>
      <c r="O5" s="338"/>
      <c r="P5" s="338"/>
    </row>
    <row r="6" spans="1:16" s="11" customFormat="1" ht="12" customHeight="1" x14ac:dyDescent="0.15">
      <c r="B6" s="353" t="s">
        <v>85</v>
      </c>
      <c r="C6" s="354"/>
      <c r="D6" s="384"/>
      <c r="E6" s="379"/>
      <c r="F6" s="378" t="s">
        <v>225</v>
      </c>
      <c r="G6" s="379" t="s">
        <v>214</v>
      </c>
      <c r="H6" s="379"/>
      <c r="I6" s="378" t="s">
        <v>225</v>
      </c>
      <c r="J6" s="379" t="s">
        <v>214</v>
      </c>
      <c r="K6" s="379"/>
      <c r="L6" s="378" t="s">
        <v>225</v>
      </c>
      <c r="M6" s="379" t="s">
        <v>214</v>
      </c>
      <c r="N6" s="379"/>
      <c r="O6" s="378" t="s">
        <v>225</v>
      </c>
      <c r="P6" s="379" t="s">
        <v>214</v>
      </c>
    </row>
    <row r="7" spans="1:16" s="11" customFormat="1" ht="15.75" customHeight="1" x14ac:dyDescent="0.15">
      <c r="B7" s="355"/>
      <c r="C7" s="356"/>
      <c r="D7" s="385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6" ht="12" customHeight="1" x14ac:dyDescent="0.15">
      <c r="B8" s="361" t="s">
        <v>0</v>
      </c>
      <c r="C8" s="375"/>
      <c r="D8" s="139">
        <v>7849</v>
      </c>
      <c r="E8" s="139">
        <v>7778</v>
      </c>
      <c r="F8" s="58">
        <v>1482.1</v>
      </c>
      <c r="G8" s="58">
        <v>13.4</v>
      </c>
      <c r="H8" s="139">
        <v>4588</v>
      </c>
      <c r="I8" s="58">
        <v>397.7</v>
      </c>
      <c r="J8" s="58">
        <v>165.2</v>
      </c>
      <c r="K8" s="139">
        <v>7848</v>
      </c>
      <c r="L8" s="58">
        <v>1000</v>
      </c>
      <c r="M8" s="58">
        <v>0.1</v>
      </c>
      <c r="N8" s="139">
        <v>7847</v>
      </c>
      <c r="O8" s="58">
        <v>945</v>
      </c>
      <c r="P8" s="58">
        <v>0.2</v>
      </c>
    </row>
    <row r="9" spans="1:16" ht="12" customHeight="1" x14ac:dyDescent="0.15">
      <c r="B9" s="361" t="s">
        <v>1</v>
      </c>
      <c r="C9" s="375"/>
      <c r="D9" s="140">
        <v>6485</v>
      </c>
      <c r="E9" s="140">
        <v>6428</v>
      </c>
      <c r="F9" s="141">
        <v>1575.4</v>
      </c>
      <c r="G9" s="141">
        <v>13.8</v>
      </c>
      <c r="H9" s="140">
        <v>3646</v>
      </c>
      <c r="I9" s="141">
        <v>409.8</v>
      </c>
      <c r="J9" s="141">
        <v>179.4</v>
      </c>
      <c r="K9" s="140">
        <v>6485</v>
      </c>
      <c r="L9" s="141" t="s">
        <v>289</v>
      </c>
      <c r="M9" s="141">
        <v>0</v>
      </c>
      <c r="N9" s="140">
        <v>6484</v>
      </c>
      <c r="O9" s="141">
        <v>1320</v>
      </c>
      <c r="P9" s="141">
        <v>0.2</v>
      </c>
    </row>
    <row r="10" spans="1:16" ht="12" customHeight="1" x14ac:dyDescent="0.15">
      <c r="B10" s="70"/>
      <c r="C10" s="17" t="s">
        <v>64</v>
      </c>
      <c r="D10" s="123">
        <v>4192</v>
      </c>
      <c r="E10" s="123">
        <v>4145</v>
      </c>
      <c r="F10" s="52">
        <v>1596.2</v>
      </c>
      <c r="G10" s="52">
        <v>17.899999999999999</v>
      </c>
      <c r="H10" s="123">
        <v>2384</v>
      </c>
      <c r="I10" s="52">
        <v>440.3</v>
      </c>
      <c r="J10" s="52">
        <v>189.9</v>
      </c>
      <c r="K10" s="123">
        <v>4192</v>
      </c>
      <c r="L10" s="52" t="s">
        <v>289</v>
      </c>
      <c r="M10" s="52">
        <v>0</v>
      </c>
      <c r="N10" s="123">
        <v>4191</v>
      </c>
      <c r="O10" s="52">
        <v>1320</v>
      </c>
      <c r="P10" s="52">
        <v>0.3</v>
      </c>
    </row>
    <row r="11" spans="1:16" ht="12" customHeight="1" x14ac:dyDescent="0.15">
      <c r="B11" s="70"/>
      <c r="C11" s="17" t="s">
        <v>65</v>
      </c>
      <c r="D11" s="123">
        <v>1979</v>
      </c>
      <c r="E11" s="123">
        <v>1970</v>
      </c>
      <c r="F11" s="52">
        <v>1586.7</v>
      </c>
      <c r="G11" s="52">
        <v>7.2</v>
      </c>
      <c r="H11" s="123">
        <v>1099</v>
      </c>
      <c r="I11" s="52">
        <v>356.4</v>
      </c>
      <c r="J11" s="52">
        <v>158.5</v>
      </c>
      <c r="K11" s="123">
        <v>1979</v>
      </c>
      <c r="L11" s="52" t="s">
        <v>289</v>
      </c>
      <c r="M11" s="52">
        <v>0</v>
      </c>
      <c r="N11" s="123">
        <v>1979</v>
      </c>
      <c r="O11" s="52" t="s">
        <v>289</v>
      </c>
      <c r="P11" s="52">
        <v>0</v>
      </c>
    </row>
    <row r="12" spans="1:16" ht="12" customHeight="1" x14ac:dyDescent="0.15">
      <c r="B12" s="70"/>
      <c r="C12" s="17" t="s">
        <v>66</v>
      </c>
      <c r="D12" s="123">
        <v>314</v>
      </c>
      <c r="E12" s="123">
        <v>313</v>
      </c>
      <c r="F12" s="52">
        <v>500</v>
      </c>
      <c r="G12" s="52">
        <v>1.6</v>
      </c>
      <c r="H12" s="123">
        <v>163</v>
      </c>
      <c r="I12" s="52">
        <v>355.6</v>
      </c>
      <c r="J12" s="52">
        <v>171</v>
      </c>
      <c r="K12" s="123">
        <v>314</v>
      </c>
      <c r="L12" s="52" t="s">
        <v>289</v>
      </c>
      <c r="M12" s="52">
        <v>0</v>
      </c>
      <c r="N12" s="123">
        <v>314</v>
      </c>
      <c r="O12" s="52" t="s">
        <v>289</v>
      </c>
      <c r="P12" s="52">
        <v>0</v>
      </c>
    </row>
    <row r="13" spans="1:16" ht="12" customHeight="1" x14ac:dyDescent="0.15">
      <c r="B13" s="330" t="s">
        <v>5</v>
      </c>
      <c r="C13" s="329"/>
      <c r="D13" s="142">
        <v>1364</v>
      </c>
      <c r="E13" s="142">
        <v>1350</v>
      </c>
      <c r="F13" s="143">
        <v>1102.0999999999999</v>
      </c>
      <c r="G13" s="143">
        <v>11.3</v>
      </c>
      <c r="H13" s="142">
        <v>942</v>
      </c>
      <c r="I13" s="143">
        <v>316.2</v>
      </c>
      <c r="J13" s="143">
        <v>97.8</v>
      </c>
      <c r="K13" s="142">
        <v>1363</v>
      </c>
      <c r="L13" s="143">
        <v>1000</v>
      </c>
      <c r="M13" s="143">
        <v>0.7</v>
      </c>
      <c r="N13" s="142">
        <v>1363</v>
      </c>
      <c r="O13" s="143">
        <v>570</v>
      </c>
      <c r="P13" s="143">
        <v>0.4</v>
      </c>
    </row>
    <row r="14" spans="1:16" ht="12" customHeight="1" x14ac:dyDescent="0.15">
      <c r="B14" s="331" t="s">
        <v>75</v>
      </c>
      <c r="C14" s="287"/>
      <c r="D14" s="139">
        <v>61</v>
      </c>
      <c r="E14" s="139">
        <v>60</v>
      </c>
      <c r="F14" s="58">
        <v>930</v>
      </c>
      <c r="G14" s="58">
        <v>15.2</v>
      </c>
      <c r="H14" s="139">
        <v>51</v>
      </c>
      <c r="I14" s="58">
        <v>329.6</v>
      </c>
      <c r="J14" s="58">
        <v>54</v>
      </c>
      <c r="K14" s="139">
        <v>61</v>
      </c>
      <c r="L14" s="58" t="s">
        <v>289</v>
      </c>
      <c r="M14" s="58">
        <v>0</v>
      </c>
      <c r="N14" s="139">
        <v>61</v>
      </c>
      <c r="O14" s="58" t="s">
        <v>289</v>
      </c>
      <c r="P14" s="58">
        <v>0</v>
      </c>
    </row>
    <row r="15" spans="1:16" ht="12" customHeight="1" x14ac:dyDescent="0.15">
      <c r="B15" s="331" t="s">
        <v>76</v>
      </c>
      <c r="C15" s="287"/>
      <c r="D15" s="139">
        <v>124</v>
      </c>
      <c r="E15" s="139">
        <v>117</v>
      </c>
      <c r="F15" s="58">
        <v>1071.4000000000001</v>
      </c>
      <c r="G15" s="58">
        <v>60.5</v>
      </c>
      <c r="H15" s="139">
        <v>92</v>
      </c>
      <c r="I15" s="58">
        <v>317.89999999999998</v>
      </c>
      <c r="J15" s="58">
        <v>82</v>
      </c>
      <c r="K15" s="139">
        <v>124</v>
      </c>
      <c r="L15" s="58" t="s">
        <v>289</v>
      </c>
      <c r="M15" s="58">
        <v>0</v>
      </c>
      <c r="N15" s="139">
        <v>124</v>
      </c>
      <c r="O15" s="58" t="s">
        <v>289</v>
      </c>
      <c r="P15" s="58">
        <v>0</v>
      </c>
    </row>
    <row r="16" spans="1:16" ht="12" customHeight="1" x14ac:dyDescent="0.15">
      <c r="B16" s="331" t="s">
        <v>77</v>
      </c>
      <c r="C16" s="287"/>
      <c r="D16" s="139">
        <v>68</v>
      </c>
      <c r="E16" s="139">
        <v>67</v>
      </c>
      <c r="F16" s="58">
        <v>1430</v>
      </c>
      <c r="G16" s="58">
        <v>21</v>
      </c>
      <c r="H16" s="139">
        <v>51</v>
      </c>
      <c r="I16" s="58">
        <v>272.89999999999998</v>
      </c>
      <c r="J16" s="58">
        <v>68.2</v>
      </c>
      <c r="K16" s="139">
        <v>68</v>
      </c>
      <c r="L16" s="58" t="s">
        <v>289</v>
      </c>
      <c r="M16" s="58">
        <v>0</v>
      </c>
      <c r="N16" s="139">
        <v>68</v>
      </c>
      <c r="O16" s="58" t="s">
        <v>289</v>
      </c>
      <c r="P16" s="58">
        <v>0</v>
      </c>
    </row>
    <row r="17" spans="2:16" ht="12" customHeight="1" x14ac:dyDescent="0.15">
      <c r="B17" s="331" t="s">
        <v>78</v>
      </c>
      <c r="C17" s="287"/>
      <c r="D17" s="139">
        <v>4276</v>
      </c>
      <c r="E17" s="139">
        <v>4229</v>
      </c>
      <c r="F17" s="58">
        <v>1596.2</v>
      </c>
      <c r="G17" s="58">
        <v>17.5</v>
      </c>
      <c r="H17" s="139">
        <v>2417</v>
      </c>
      <c r="I17" s="58">
        <v>436.8</v>
      </c>
      <c r="J17" s="58">
        <v>189.9</v>
      </c>
      <c r="K17" s="139">
        <v>4276</v>
      </c>
      <c r="L17" s="58" t="s">
        <v>289</v>
      </c>
      <c r="M17" s="58">
        <v>0</v>
      </c>
      <c r="N17" s="139">
        <v>4275</v>
      </c>
      <c r="O17" s="58">
        <v>1320</v>
      </c>
      <c r="P17" s="58">
        <v>0.3</v>
      </c>
    </row>
    <row r="18" spans="2:16" ht="12" customHeight="1" x14ac:dyDescent="0.15">
      <c r="B18" s="331" t="s">
        <v>79</v>
      </c>
      <c r="C18" s="287"/>
      <c r="D18" s="139">
        <v>272</v>
      </c>
      <c r="E18" s="139">
        <v>271</v>
      </c>
      <c r="F18" s="58">
        <v>500</v>
      </c>
      <c r="G18" s="58">
        <v>1.8</v>
      </c>
      <c r="H18" s="139">
        <v>143</v>
      </c>
      <c r="I18" s="58">
        <v>367.9</v>
      </c>
      <c r="J18" s="58">
        <v>174.5</v>
      </c>
      <c r="K18" s="139">
        <v>272</v>
      </c>
      <c r="L18" s="58" t="s">
        <v>289</v>
      </c>
      <c r="M18" s="58">
        <v>0</v>
      </c>
      <c r="N18" s="139">
        <v>272</v>
      </c>
      <c r="O18" s="58" t="s">
        <v>289</v>
      </c>
      <c r="P18" s="58">
        <v>0</v>
      </c>
    </row>
    <row r="19" spans="2:16" ht="12" customHeight="1" x14ac:dyDescent="0.15">
      <c r="B19" s="331" t="s">
        <v>80</v>
      </c>
      <c r="C19" s="287"/>
      <c r="D19" s="139">
        <v>41</v>
      </c>
      <c r="E19" s="139">
        <v>40</v>
      </c>
      <c r="F19" s="58">
        <v>1600</v>
      </c>
      <c r="G19" s="58">
        <v>39</v>
      </c>
      <c r="H19" s="139">
        <v>30</v>
      </c>
      <c r="I19" s="58">
        <v>302.89999999999998</v>
      </c>
      <c r="J19" s="58">
        <v>81.3</v>
      </c>
      <c r="K19" s="139">
        <v>41</v>
      </c>
      <c r="L19" s="58" t="s">
        <v>289</v>
      </c>
      <c r="M19" s="58">
        <v>0</v>
      </c>
      <c r="N19" s="139">
        <v>41</v>
      </c>
      <c r="O19" s="58" t="s">
        <v>289</v>
      </c>
      <c r="P19" s="58">
        <v>0</v>
      </c>
    </row>
    <row r="20" spans="2:16" ht="12" customHeight="1" x14ac:dyDescent="0.15">
      <c r="B20" s="331" t="s">
        <v>81</v>
      </c>
      <c r="C20" s="287"/>
      <c r="D20" s="139">
        <v>1979</v>
      </c>
      <c r="E20" s="139">
        <v>1970</v>
      </c>
      <c r="F20" s="58">
        <v>1586.7</v>
      </c>
      <c r="G20" s="58">
        <v>7.2</v>
      </c>
      <c r="H20" s="139">
        <v>1099</v>
      </c>
      <c r="I20" s="58">
        <v>356.4</v>
      </c>
      <c r="J20" s="58">
        <v>158.5</v>
      </c>
      <c r="K20" s="139">
        <v>1979</v>
      </c>
      <c r="L20" s="58" t="s">
        <v>289</v>
      </c>
      <c r="M20" s="58">
        <v>0</v>
      </c>
      <c r="N20" s="139">
        <v>1979</v>
      </c>
      <c r="O20" s="58" t="s">
        <v>289</v>
      </c>
      <c r="P20" s="58">
        <v>0</v>
      </c>
    </row>
    <row r="21" spans="2:16" ht="12" customHeight="1" x14ac:dyDescent="0.15">
      <c r="B21" s="331" t="s">
        <v>202</v>
      </c>
      <c r="C21" s="287"/>
      <c r="D21" s="139">
        <v>202</v>
      </c>
      <c r="E21" s="139">
        <v>200</v>
      </c>
      <c r="F21" s="58">
        <v>760</v>
      </c>
      <c r="G21" s="58">
        <v>7.5</v>
      </c>
      <c r="H21" s="139">
        <v>150</v>
      </c>
      <c r="I21" s="58">
        <v>341</v>
      </c>
      <c r="J21" s="58">
        <v>87.8</v>
      </c>
      <c r="K21" s="139">
        <v>202</v>
      </c>
      <c r="L21" s="58" t="s">
        <v>289</v>
      </c>
      <c r="M21" s="58">
        <v>0</v>
      </c>
      <c r="N21" s="139">
        <v>202</v>
      </c>
      <c r="O21" s="58" t="s">
        <v>289</v>
      </c>
      <c r="P21" s="58">
        <v>0</v>
      </c>
    </row>
    <row r="22" spans="2:16" ht="12" customHeight="1" x14ac:dyDescent="0.15">
      <c r="B22" s="331" t="s">
        <v>203</v>
      </c>
      <c r="C22" s="287"/>
      <c r="D22" s="139">
        <v>93</v>
      </c>
      <c r="E22" s="139">
        <v>92</v>
      </c>
      <c r="F22" s="58">
        <v>450</v>
      </c>
      <c r="G22" s="58">
        <v>4.8</v>
      </c>
      <c r="H22" s="139">
        <v>77</v>
      </c>
      <c r="I22" s="58">
        <v>284</v>
      </c>
      <c r="J22" s="58">
        <v>48.9</v>
      </c>
      <c r="K22" s="139">
        <v>92</v>
      </c>
      <c r="L22" s="58">
        <v>1000</v>
      </c>
      <c r="M22" s="58">
        <v>10.8</v>
      </c>
      <c r="N22" s="139">
        <v>92</v>
      </c>
      <c r="O22" s="58">
        <v>570</v>
      </c>
      <c r="P22" s="58">
        <v>6.1</v>
      </c>
    </row>
    <row r="23" spans="2:16" ht="12" customHeight="1" x14ac:dyDescent="0.15">
      <c r="B23" s="331" t="s">
        <v>88</v>
      </c>
      <c r="C23" s="287"/>
      <c r="D23" s="139">
        <v>524</v>
      </c>
      <c r="E23" s="139">
        <v>523</v>
      </c>
      <c r="F23" s="58">
        <v>2000</v>
      </c>
      <c r="G23" s="58">
        <v>3.8</v>
      </c>
      <c r="H23" s="139">
        <v>337</v>
      </c>
      <c r="I23" s="58">
        <v>313.3</v>
      </c>
      <c r="J23" s="58">
        <v>111.8</v>
      </c>
      <c r="K23" s="139">
        <v>524</v>
      </c>
      <c r="L23" s="58" t="s">
        <v>289</v>
      </c>
      <c r="M23" s="58">
        <v>0</v>
      </c>
      <c r="N23" s="139">
        <v>524</v>
      </c>
      <c r="O23" s="58" t="s">
        <v>289</v>
      </c>
      <c r="P23" s="58">
        <v>0</v>
      </c>
    </row>
    <row r="24" spans="2:16" ht="12" customHeight="1" x14ac:dyDescent="0.15">
      <c r="B24" s="330" t="s">
        <v>204</v>
      </c>
      <c r="C24" s="329"/>
      <c r="D24" s="139">
        <v>209</v>
      </c>
      <c r="E24" s="139">
        <v>209</v>
      </c>
      <c r="F24" s="58" t="s">
        <v>289</v>
      </c>
      <c r="G24" s="58">
        <v>0</v>
      </c>
      <c r="H24" s="139">
        <v>141</v>
      </c>
      <c r="I24" s="58">
        <v>315.2</v>
      </c>
      <c r="J24" s="58">
        <v>102.5</v>
      </c>
      <c r="K24" s="139">
        <v>209</v>
      </c>
      <c r="L24" s="58" t="s">
        <v>289</v>
      </c>
      <c r="M24" s="58">
        <v>0</v>
      </c>
      <c r="N24" s="139">
        <v>209</v>
      </c>
      <c r="O24" s="58" t="s">
        <v>289</v>
      </c>
      <c r="P24" s="58">
        <v>0</v>
      </c>
    </row>
    <row r="25" spans="2:16" ht="12" customHeight="1" x14ac:dyDescent="0.15">
      <c r="B25" s="361" t="s">
        <v>6</v>
      </c>
      <c r="C25" s="375"/>
      <c r="D25" s="140">
        <v>61</v>
      </c>
      <c r="E25" s="140">
        <v>60</v>
      </c>
      <c r="F25" s="141">
        <v>930</v>
      </c>
      <c r="G25" s="141">
        <v>15.2</v>
      </c>
      <c r="H25" s="140">
        <v>51</v>
      </c>
      <c r="I25" s="141">
        <v>329.6</v>
      </c>
      <c r="J25" s="141">
        <v>54</v>
      </c>
      <c r="K25" s="140">
        <v>61</v>
      </c>
      <c r="L25" s="141" t="s">
        <v>289</v>
      </c>
      <c r="M25" s="141">
        <v>0</v>
      </c>
      <c r="N25" s="140">
        <v>61</v>
      </c>
      <c r="O25" s="141" t="s">
        <v>289</v>
      </c>
      <c r="P25" s="141">
        <v>0</v>
      </c>
    </row>
    <row r="26" spans="2:16" ht="12" customHeight="1" x14ac:dyDescent="0.15">
      <c r="B26" s="331" t="s">
        <v>7</v>
      </c>
      <c r="C26" s="287"/>
      <c r="D26" s="123">
        <v>0</v>
      </c>
      <c r="E26" s="123" t="s">
        <v>289</v>
      </c>
      <c r="F26" s="52" t="s">
        <v>289</v>
      </c>
      <c r="G26" s="52" t="s">
        <v>289</v>
      </c>
      <c r="H26" s="123" t="s">
        <v>289</v>
      </c>
      <c r="I26" s="52" t="s">
        <v>289</v>
      </c>
      <c r="J26" s="52" t="s">
        <v>289</v>
      </c>
      <c r="K26" s="123" t="s">
        <v>289</v>
      </c>
      <c r="L26" s="52" t="s">
        <v>289</v>
      </c>
      <c r="M26" s="52" t="s">
        <v>289</v>
      </c>
      <c r="N26" s="123" t="s">
        <v>289</v>
      </c>
      <c r="O26" s="52" t="s">
        <v>289</v>
      </c>
      <c r="P26" s="52" t="s">
        <v>289</v>
      </c>
    </row>
    <row r="27" spans="2:16" ht="12" customHeight="1" x14ac:dyDescent="0.15">
      <c r="B27" s="331" t="s">
        <v>8</v>
      </c>
      <c r="C27" s="287"/>
      <c r="D27" s="123">
        <v>6</v>
      </c>
      <c r="E27" s="123">
        <v>5</v>
      </c>
      <c r="F27" s="52">
        <v>500</v>
      </c>
      <c r="G27" s="52">
        <v>83.3</v>
      </c>
      <c r="H27" s="123">
        <v>6</v>
      </c>
      <c r="I27" s="52" t="s">
        <v>289</v>
      </c>
      <c r="J27" s="52">
        <v>0</v>
      </c>
      <c r="K27" s="123">
        <v>6</v>
      </c>
      <c r="L27" s="52" t="s">
        <v>289</v>
      </c>
      <c r="M27" s="52">
        <v>0</v>
      </c>
      <c r="N27" s="123">
        <v>6</v>
      </c>
      <c r="O27" s="52" t="s">
        <v>289</v>
      </c>
      <c r="P27" s="52">
        <v>0</v>
      </c>
    </row>
    <row r="28" spans="2:16" ht="12" customHeight="1" x14ac:dyDescent="0.15">
      <c r="B28" s="331" t="s">
        <v>9</v>
      </c>
      <c r="C28" s="287"/>
      <c r="D28" s="123">
        <v>87</v>
      </c>
      <c r="E28" s="123">
        <v>81</v>
      </c>
      <c r="F28" s="52">
        <v>1166.7</v>
      </c>
      <c r="G28" s="52">
        <v>80.5</v>
      </c>
      <c r="H28" s="123">
        <v>67</v>
      </c>
      <c r="I28" s="52">
        <v>319.5</v>
      </c>
      <c r="J28" s="52">
        <v>73.400000000000006</v>
      </c>
      <c r="K28" s="123">
        <v>87</v>
      </c>
      <c r="L28" s="52" t="s">
        <v>289</v>
      </c>
      <c r="M28" s="52">
        <v>0</v>
      </c>
      <c r="N28" s="123">
        <v>87</v>
      </c>
      <c r="O28" s="52" t="s">
        <v>289</v>
      </c>
      <c r="P28" s="52">
        <v>0</v>
      </c>
    </row>
    <row r="29" spans="2:16" ht="12" customHeight="1" x14ac:dyDescent="0.15">
      <c r="B29" s="331" t="s">
        <v>10</v>
      </c>
      <c r="C29" s="287"/>
      <c r="D29" s="123">
        <v>3</v>
      </c>
      <c r="E29" s="123">
        <v>3</v>
      </c>
      <c r="F29" s="52" t="s">
        <v>289</v>
      </c>
      <c r="G29" s="52">
        <v>0</v>
      </c>
      <c r="H29" s="123">
        <v>2</v>
      </c>
      <c r="I29" s="52">
        <v>250</v>
      </c>
      <c r="J29" s="52">
        <v>83.3</v>
      </c>
      <c r="K29" s="123">
        <v>3</v>
      </c>
      <c r="L29" s="52" t="s">
        <v>289</v>
      </c>
      <c r="M29" s="52">
        <v>0</v>
      </c>
      <c r="N29" s="123">
        <v>3</v>
      </c>
      <c r="O29" s="52" t="s">
        <v>289</v>
      </c>
      <c r="P29" s="52">
        <v>0</v>
      </c>
    </row>
    <row r="30" spans="2:16" ht="12" customHeight="1" x14ac:dyDescent="0.15">
      <c r="B30" s="331" t="s">
        <v>11</v>
      </c>
      <c r="C30" s="287"/>
      <c r="D30" s="123">
        <v>13</v>
      </c>
      <c r="E30" s="123">
        <v>13</v>
      </c>
      <c r="F30" s="52" t="s">
        <v>289</v>
      </c>
      <c r="G30" s="52">
        <v>0</v>
      </c>
      <c r="H30" s="123">
        <v>7</v>
      </c>
      <c r="I30" s="52">
        <v>316.2</v>
      </c>
      <c r="J30" s="52">
        <v>145.9</v>
      </c>
      <c r="K30" s="123">
        <v>13</v>
      </c>
      <c r="L30" s="52" t="s">
        <v>289</v>
      </c>
      <c r="M30" s="52">
        <v>0</v>
      </c>
      <c r="N30" s="123">
        <v>13</v>
      </c>
      <c r="O30" s="52" t="s">
        <v>289</v>
      </c>
      <c r="P30" s="52">
        <v>0</v>
      </c>
    </row>
    <row r="31" spans="2:16" ht="12" customHeight="1" x14ac:dyDescent="0.15">
      <c r="B31" s="331" t="s">
        <v>12</v>
      </c>
      <c r="C31" s="287"/>
      <c r="D31" s="123">
        <v>15</v>
      </c>
      <c r="E31" s="123">
        <v>15</v>
      </c>
      <c r="F31" s="52" t="s">
        <v>289</v>
      </c>
      <c r="G31" s="52">
        <v>0</v>
      </c>
      <c r="H31" s="123">
        <v>10</v>
      </c>
      <c r="I31" s="52">
        <v>327</v>
      </c>
      <c r="J31" s="52">
        <v>109</v>
      </c>
      <c r="K31" s="123">
        <v>15</v>
      </c>
      <c r="L31" s="52" t="s">
        <v>289</v>
      </c>
      <c r="M31" s="52">
        <v>0</v>
      </c>
      <c r="N31" s="123">
        <v>15</v>
      </c>
      <c r="O31" s="52" t="s">
        <v>289</v>
      </c>
      <c r="P31" s="52">
        <v>0</v>
      </c>
    </row>
    <row r="32" spans="2:16" ht="12" customHeight="1" x14ac:dyDescent="0.15">
      <c r="B32" s="331" t="s">
        <v>13</v>
      </c>
      <c r="C32" s="287"/>
      <c r="D32" s="123">
        <v>31</v>
      </c>
      <c r="E32" s="123">
        <v>31</v>
      </c>
      <c r="F32" s="52" t="s">
        <v>289</v>
      </c>
      <c r="G32" s="52">
        <v>0</v>
      </c>
      <c r="H32" s="123">
        <v>7</v>
      </c>
      <c r="I32" s="52">
        <v>348.5</v>
      </c>
      <c r="J32" s="52">
        <v>269.8</v>
      </c>
      <c r="K32" s="123">
        <v>31</v>
      </c>
      <c r="L32" s="52" t="s">
        <v>289</v>
      </c>
      <c r="M32" s="52">
        <v>0</v>
      </c>
      <c r="N32" s="123">
        <v>31</v>
      </c>
      <c r="O32" s="52" t="s">
        <v>289</v>
      </c>
      <c r="P32" s="52">
        <v>0</v>
      </c>
    </row>
    <row r="33" spans="2:16" ht="12" customHeight="1" x14ac:dyDescent="0.15">
      <c r="B33" s="331" t="s">
        <v>14</v>
      </c>
      <c r="C33" s="287"/>
      <c r="D33" s="123">
        <v>23</v>
      </c>
      <c r="E33" s="123">
        <v>23</v>
      </c>
      <c r="F33" s="52" t="s">
        <v>289</v>
      </c>
      <c r="G33" s="52">
        <v>0</v>
      </c>
      <c r="H33" s="123">
        <v>17</v>
      </c>
      <c r="I33" s="52">
        <v>332.3</v>
      </c>
      <c r="J33" s="52">
        <v>86.7</v>
      </c>
      <c r="K33" s="123">
        <v>23</v>
      </c>
      <c r="L33" s="52" t="s">
        <v>289</v>
      </c>
      <c r="M33" s="52">
        <v>0</v>
      </c>
      <c r="N33" s="123">
        <v>23</v>
      </c>
      <c r="O33" s="52" t="s">
        <v>289</v>
      </c>
      <c r="P33" s="52">
        <v>0</v>
      </c>
    </row>
    <row r="34" spans="2:16" ht="12" customHeight="1" x14ac:dyDescent="0.15">
      <c r="B34" s="331" t="s">
        <v>15</v>
      </c>
      <c r="C34" s="287"/>
      <c r="D34" s="123">
        <v>2</v>
      </c>
      <c r="E34" s="123">
        <v>2</v>
      </c>
      <c r="F34" s="52" t="s">
        <v>289</v>
      </c>
      <c r="G34" s="52">
        <v>0</v>
      </c>
      <c r="H34" s="123">
        <v>1</v>
      </c>
      <c r="I34" s="52">
        <v>264</v>
      </c>
      <c r="J34" s="52">
        <v>132</v>
      </c>
      <c r="K34" s="123">
        <v>2</v>
      </c>
      <c r="L34" s="52" t="s">
        <v>289</v>
      </c>
      <c r="M34" s="52">
        <v>0</v>
      </c>
      <c r="N34" s="123">
        <v>2</v>
      </c>
      <c r="O34" s="52" t="s">
        <v>289</v>
      </c>
      <c r="P34" s="52">
        <v>0</v>
      </c>
    </row>
    <row r="35" spans="2:16" ht="12" customHeight="1" x14ac:dyDescent="0.15">
      <c r="B35" s="331" t="s">
        <v>16</v>
      </c>
      <c r="C35" s="287"/>
      <c r="D35" s="123">
        <v>484</v>
      </c>
      <c r="E35" s="123">
        <v>481</v>
      </c>
      <c r="F35" s="52">
        <v>1476.7</v>
      </c>
      <c r="G35" s="52">
        <v>9.1999999999999993</v>
      </c>
      <c r="H35" s="123">
        <v>238</v>
      </c>
      <c r="I35" s="52">
        <v>360.9</v>
      </c>
      <c r="J35" s="52">
        <v>183.4</v>
      </c>
      <c r="K35" s="123">
        <v>484</v>
      </c>
      <c r="L35" s="52" t="s">
        <v>289</v>
      </c>
      <c r="M35" s="52">
        <v>0</v>
      </c>
      <c r="N35" s="123">
        <v>483</v>
      </c>
      <c r="O35" s="52">
        <v>1320</v>
      </c>
      <c r="P35" s="52">
        <v>2.7</v>
      </c>
    </row>
    <row r="36" spans="2:16" ht="12" customHeight="1" x14ac:dyDescent="0.15">
      <c r="B36" s="331" t="s">
        <v>17</v>
      </c>
      <c r="C36" s="287"/>
      <c r="D36" s="123">
        <v>343</v>
      </c>
      <c r="E36" s="123">
        <v>339</v>
      </c>
      <c r="F36" s="52">
        <v>940</v>
      </c>
      <c r="G36" s="52">
        <v>11</v>
      </c>
      <c r="H36" s="123">
        <v>212</v>
      </c>
      <c r="I36" s="52">
        <v>362.7</v>
      </c>
      <c r="J36" s="52">
        <v>138.5</v>
      </c>
      <c r="K36" s="123">
        <v>343</v>
      </c>
      <c r="L36" s="52" t="s">
        <v>289</v>
      </c>
      <c r="M36" s="52">
        <v>0</v>
      </c>
      <c r="N36" s="123">
        <v>343</v>
      </c>
      <c r="O36" s="52" t="s">
        <v>289</v>
      </c>
      <c r="P36" s="52">
        <v>0</v>
      </c>
    </row>
    <row r="37" spans="2:16" ht="12" customHeight="1" x14ac:dyDescent="0.15">
      <c r="B37" s="331" t="s">
        <v>18</v>
      </c>
      <c r="C37" s="287"/>
      <c r="D37" s="123">
        <v>2259</v>
      </c>
      <c r="E37" s="123">
        <v>2232</v>
      </c>
      <c r="F37" s="52">
        <v>1784.4</v>
      </c>
      <c r="G37" s="52">
        <v>21.3</v>
      </c>
      <c r="H37" s="123">
        <v>1291</v>
      </c>
      <c r="I37" s="52">
        <v>479</v>
      </c>
      <c r="J37" s="52">
        <v>205.3</v>
      </c>
      <c r="K37" s="123">
        <v>2259</v>
      </c>
      <c r="L37" s="52" t="s">
        <v>289</v>
      </c>
      <c r="M37" s="52">
        <v>0</v>
      </c>
      <c r="N37" s="123">
        <v>2259</v>
      </c>
      <c r="O37" s="52" t="s">
        <v>289</v>
      </c>
      <c r="P37" s="52">
        <v>0</v>
      </c>
    </row>
    <row r="38" spans="2:16" ht="12" customHeight="1" x14ac:dyDescent="0.15">
      <c r="B38" s="331" t="s">
        <v>19</v>
      </c>
      <c r="C38" s="287"/>
      <c r="D38" s="123">
        <v>1106</v>
      </c>
      <c r="E38" s="123">
        <v>1093</v>
      </c>
      <c r="F38" s="52">
        <v>1434.6</v>
      </c>
      <c r="G38" s="52">
        <v>16.899999999999999</v>
      </c>
      <c r="H38" s="123">
        <v>643</v>
      </c>
      <c r="I38" s="52">
        <v>423.5</v>
      </c>
      <c r="J38" s="52">
        <v>177.3</v>
      </c>
      <c r="K38" s="123">
        <v>1106</v>
      </c>
      <c r="L38" s="52" t="s">
        <v>289</v>
      </c>
      <c r="M38" s="52">
        <v>0</v>
      </c>
      <c r="N38" s="123">
        <v>1106</v>
      </c>
      <c r="O38" s="52" t="s">
        <v>289</v>
      </c>
      <c r="P38" s="52">
        <v>0</v>
      </c>
    </row>
    <row r="39" spans="2:16" ht="12" customHeight="1" x14ac:dyDescent="0.15">
      <c r="B39" s="331" t="s">
        <v>20</v>
      </c>
      <c r="C39" s="287"/>
      <c r="D39" s="123">
        <v>14</v>
      </c>
      <c r="E39" s="123">
        <v>13</v>
      </c>
      <c r="F39" s="52">
        <v>1430</v>
      </c>
      <c r="G39" s="52">
        <v>102.1</v>
      </c>
      <c r="H39" s="123">
        <v>12</v>
      </c>
      <c r="I39" s="52">
        <v>241</v>
      </c>
      <c r="J39" s="52">
        <v>34.4</v>
      </c>
      <c r="K39" s="123">
        <v>14</v>
      </c>
      <c r="L39" s="52" t="s">
        <v>289</v>
      </c>
      <c r="M39" s="52">
        <v>0</v>
      </c>
      <c r="N39" s="123">
        <v>14</v>
      </c>
      <c r="O39" s="52" t="s">
        <v>289</v>
      </c>
      <c r="P39" s="52">
        <v>0</v>
      </c>
    </row>
    <row r="40" spans="2:16" ht="12" customHeight="1" x14ac:dyDescent="0.15">
      <c r="B40" s="331" t="s">
        <v>21</v>
      </c>
      <c r="C40" s="287"/>
      <c r="D40" s="123">
        <v>34</v>
      </c>
      <c r="E40" s="123">
        <v>34</v>
      </c>
      <c r="F40" s="52" t="s">
        <v>289</v>
      </c>
      <c r="G40" s="52">
        <v>0</v>
      </c>
      <c r="H40" s="123">
        <v>23</v>
      </c>
      <c r="I40" s="52">
        <v>302.89999999999998</v>
      </c>
      <c r="J40" s="52">
        <v>98</v>
      </c>
      <c r="K40" s="123">
        <v>34</v>
      </c>
      <c r="L40" s="52" t="s">
        <v>289</v>
      </c>
      <c r="M40" s="52">
        <v>0</v>
      </c>
      <c r="N40" s="123">
        <v>34</v>
      </c>
      <c r="O40" s="52" t="s">
        <v>289</v>
      </c>
      <c r="P40" s="52">
        <v>0</v>
      </c>
    </row>
    <row r="41" spans="2:16" ht="12" customHeight="1" x14ac:dyDescent="0.15">
      <c r="B41" s="331" t="s">
        <v>22</v>
      </c>
      <c r="C41" s="287"/>
      <c r="D41" s="123">
        <v>7</v>
      </c>
      <c r="E41" s="123">
        <v>6</v>
      </c>
      <c r="F41" s="52">
        <v>1600</v>
      </c>
      <c r="G41" s="52">
        <v>228.6</v>
      </c>
      <c r="H41" s="123">
        <v>7</v>
      </c>
      <c r="I41" s="52" t="s">
        <v>289</v>
      </c>
      <c r="J41" s="52">
        <v>0</v>
      </c>
      <c r="K41" s="123">
        <v>7</v>
      </c>
      <c r="L41" s="52" t="s">
        <v>289</v>
      </c>
      <c r="M41" s="52">
        <v>0</v>
      </c>
      <c r="N41" s="123">
        <v>7</v>
      </c>
      <c r="O41" s="52" t="s">
        <v>289</v>
      </c>
      <c r="P41" s="52">
        <v>0</v>
      </c>
    </row>
    <row r="42" spans="2:16" ht="12" customHeight="1" x14ac:dyDescent="0.15">
      <c r="B42" s="331" t="s">
        <v>23</v>
      </c>
      <c r="C42" s="287"/>
      <c r="D42" s="123">
        <v>0</v>
      </c>
      <c r="E42" s="123" t="s">
        <v>289</v>
      </c>
      <c r="F42" s="52" t="s">
        <v>289</v>
      </c>
      <c r="G42" s="52" t="s">
        <v>289</v>
      </c>
      <c r="H42" s="123" t="s">
        <v>289</v>
      </c>
      <c r="I42" s="52" t="s">
        <v>289</v>
      </c>
      <c r="J42" s="52" t="s">
        <v>289</v>
      </c>
      <c r="K42" s="123" t="s">
        <v>289</v>
      </c>
      <c r="L42" s="52" t="s">
        <v>289</v>
      </c>
      <c r="M42" s="52" t="s">
        <v>289</v>
      </c>
      <c r="N42" s="123" t="s">
        <v>289</v>
      </c>
      <c r="O42" s="52" t="s">
        <v>289</v>
      </c>
      <c r="P42" s="52" t="s">
        <v>289</v>
      </c>
    </row>
    <row r="43" spans="2:16" ht="12" customHeight="1" x14ac:dyDescent="0.15">
      <c r="B43" s="331" t="s">
        <v>24</v>
      </c>
      <c r="C43" s="287"/>
      <c r="D43" s="123">
        <v>11</v>
      </c>
      <c r="E43" s="123">
        <v>11</v>
      </c>
      <c r="F43" s="52" t="s">
        <v>289</v>
      </c>
      <c r="G43" s="52">
        <v>0</v>
      </c>
      <c r="H43" s="123">
        <v>6</v>
      </c>
      <c r="I43" s="52">
        <v>269.60000000000002</v>
      </c>
      <c r="J43" s="52">
        <v>122.5</v>
      </c>
      <c r="K43" s="123">
        <v>11</v>
      </c>
      <c r="L43" s="52" t="s">
        <v>289</v>
      </c>
      <c r="M43" s="52">
        <v>0</v>
      </c>
      <c r="N43" s="123">
        <v>11</v>
      </c>
      <c r="O43" s="52" t="s">
        <v>289</v>
      </c>
      <c r="P43" s="52">
        <v>0</v>
      </c>
    </row>
    <row r="44" spans="2:16" ht="12" customHeight="1" x14ac:dyDescent="0.15">
      <c r="B44" s="331" t="s">
        <v>25</v>
      </c>
      <c r="C44" s="287"/>
      <c r="D44" s="123">
        <v>29</v>
      </c>
      <c r="E44" s="123">
        <v>29</v>
      </c>
      <c r="F44" s="52" t="s">
        <v>289</v>
      </c>
      <c r="G44" s="52">
        <v>0</v>
      </c>
      <c r="H44" s="123">
        <v>21</v>
      </c>
      <c r="I44" s="52">
        <v>237.5</v>
      </c>
      <c r="J44" s="52">
        <v>65.5</v>
      </c>
      <c r="K44" s="123">
        <v>29</v>
      </c>
      <c r="L44" s="52" t="s">
        <v>289</v>
      </c>
      <c r="M44" s="52">
        <v>0</v>
      </c>
      <c r="N44" s="123">
        <v>29</v>
      </c>
      <c r="O44" s="52" t="s">
        <v>289</v>
      </c>
      <c r="P44" s="52">
        <v>0</v>
      </c>
    </row>
    <row r="45" spans="2:16" ht="12" customHeight="1" x14ac:dyDescent="0.15">
      <c r="B45" s="331" t="s">
        <v>26</v>
      </c>
      <c r="C45" s="287"/>
      <c r="D45" s="123">
        <v>11</v>
      </c>
      <c r="E45" s="123">
        <v>11</v>
      </c>
      <c r="F45" s="52" t="s">
        <v>289</v>
      </c>
      <c r="G45" s="52">
        <v>0</v>
      </c>
      <c r="H45" s="123">
        <v>10</v>
      </c>
      <c r="I45" s="52">
        <v>391</v>
      </c>
      <c r="J45" s="52">
        <v>35.5</v>
      </c>
      <c r="K45" s="123">
        <v>11</v>
      </c>
      <c r="L45" s="52" t="s">
        <v>289</v>
      </c>
      <c r="M45" s="52">
        <v>0</v>
      </c>
      <c r="N45" s="123">
        <v>11</v>
      </c>
      <c r="O45" s="52" t="s">
        <v>289</v>
      </c>
      <c r="P45" s="52">
        <v>0</v>
      </c>
    </row>
    <row r="46" spans="2:16" ht="12" customHeight="1" x14ac:dyDescent="0.15">
      <c r="B46" s="331" t="s">
        <v>27</v>
      </c>
      <c r="C46" s="287"/>
      <c r="D46" s="123">
        <v>42</v>
      </c>
      <c r="E46" s="123">
        <v>42</v>
      </c>
      <c r="F46" s="52" t="s">
        <v>289</v>
      </c>
      <c r="G46" s="52">
        <v>0</v>
      </c>
      <c r="H46" s="123">
        <v>20</v>
      </c>
      <c r="I46" s="52">
        <v>283.60000000000002</v>
      </c>
      <c r="J46" s="52">
        <v>148.5</v>
      </c>
      <c r="K46" s="123">
        <v>42</v>
      </c>
      <c r="L46" s="52" t="s">
        <v>289</v>
      </c>
      <c r="M46" s="52">
        <v>0</v>
      </c>
      <c r="N46" s="123">
        <v>42</v>
      </c>
      <c r="O46" s="52" t="s">
        <v>289</v>
      </c>
      <c r="P46" s="52">
        <v>0</v>
      </c>
    </row>
    <row r="47" spans="2:16" ht="12" customHeight="1" x14ac:dyDescent="0.15">
      <c r="B47" s="331" t="s">
        <v>28</v>
      </c>
      <c r="C47" s="287"/>
      <c r="D47" s="123">
        <v>242</v>
      </c>
      <c r="E47" s="123">
        <v>241</v>
      </c>
      <c r="F47" s="52">
        <v>500</v>
      </c>
      <c r="G47" s="52">
        <v>2.1</v>
      </c>
      <c r="H47" s="123">
        <v>118</v>
      </c>
      <c r="I47" s="52">
        <v>371.8</v>
      </c>
      <c r="J47" s="52">
        <v>190.5</v>
      </c>
      <c r="K47" s="123">
        <v>242</v>
      </c>
      <c r="L47" s="52" t="s">
        <v>289</v>
      </c>
      <c r="M47" s="52">
        <v>0</v>
      </c>
      <c r="N47" s="123">
        <v>242</v>
      </c>
      <c r="O47" s="52" t="s">
        <v>289</v>
      </c>
      <c r="P47" s="52">
        <v>0</v>
      </c>
    </row>
    <row r="48" spans="2:16" ht="12" customHeight="1" x14ac:dyDescent="0.15">
      <c r="B48" s="331" t="s">
        <v>29</v>
      </c>
      <c r="C48" s="287"/>
      <c r="D48" s="123">
        <v>19</v>
      </c>
      <c r="E48" s="123">
        <v>19</v>
      </c>
      <c r="F48" s="52" t="s">
        <v>289</v>
      </c>
      <c r="G48" s="52">
        <v>0</v>
      </c>
      <c r="H48" s="123">
        <v>15</v>
      </c>
      <c r="I48" s="52">
        <v>239.3</v>
      </c>
      <c r="J48" s="52">
        <v>50.4</v>
      </c>
      <c r="K48" s="123">
        <v>19</v>
      </c>
      <c r="L48" s="52" t="s">
        <v>289</v>
      </c>
      <c r="M48" s="52">
        <v>0</v>
      </c>
      <c r="N48" s="123">
        <v>19</v>
      </c>
      <c r="O48" s="52" t="s">
        <v>289</v>
      </c>
      <c r="P48" s="52">
        <v>0</v>
      </c>
    </row>
    <row r="49" spans="2:16" ht="12" customHeight="1" x14ac:dyDescent="0.15">
      <c r="B49" s="331" t="s">
        <v>30</v>
      </c>
      <c r="C49" s="287"/>
      <c r="D49" s="123">
        <v>127</v>
      </c>
      <c r="E49" s="123">
        <v>127</v>
      </c>
      <c r="F49" s="52" t="s">
        <v>289</v>
      </c>
      <c r="G49" s="52">
        <v>0</v>
      </c>
      <c r="H49" s="123">
        <v>77</v>
      </c>
      <c r="I49" s="52">
        <v>338.2</v>
      </c>
      <c r="J49" s="52">
        <v>133.1</v>
      </c>
      <c r="K49" s="123">
        <v>127</v>
      </c>
      <c r="L49" s="52" t="s">
        <v>289</v>
      </c>
      <c r="M49" s="52">
        <v>0</v>
      </c>
      <c r="N49" s="123">
        <v>127</v>
      </c>
      <c r="O49" s="52" t="s">
        <v>289</v>
      </c>
      <c r="P49" s="52">
        <v>0</v>
      </c>
    </row>
    <row r="50" spans="2:16" ht="12" customHeight="1" x14ac:dyDescent="0.15">
      <c r="B50" s="331" t="s">
        <v>31</v>
      </c>
      <c r="C50" s="287"/>
      <c r="D50" s="123">
        <v>109</v>
      </c>
      <c r="E50" s="123">
        <v>109</v>
      </c>
      <c r="F50" s="52" t="s">
        <v>289</v>
      </c>
      <c r="G50" s="52">
        <v>0</v>
      </c>
      <c r="H50" s="123">
        <v>57</v>
      </c>
      <c r="I50" s="52">
        <v>324.7</v>
      </c>
      <c r="J50" s="52">
        <v>154.9</v>
      </c>
      <c r="K50" s="123">
        <v>109</v>
      </c>
      <c r="L50" s="52" t="s">
        <v>289</v>
      </c>
      <c r="M50" s="52">
        <v>0</v>
      </c>
      <c r="N50" s="123">
        <v>109</v>
      </c>
      <c r="O50" s="52" t="s">
        <v>289</v>
      </c>
      <c r="P50" s="52">
        <v>0</v>
      </c>
    </row>
    <row r="51" spans="2:16" ht="12" customHeight="1" x14ac:dyDescent="0.15">
      <c r="B51" s="331" t="s">
        <v>32</v>
      </c>
      <c r="C51" s="287"/>
      <c r="D51" s="123">
        <v>1316</v>
      </c>
      <c r="E51" s="123">
        <v>1308</v>
      </c>
      <c r="F51" s="52">
        <v>1743.8</v>
      </c>
      <c r="G51" s="52">
        <v>10.6</v>
      </c>
      <c r="H51" s="123">
        <v>733</v>
      </c>
      <c r="I51" s="52">
        <v>364.6</v>
      </c>
      <c r="J51" s="52">
        <v>161.5</v>
      </c>
      <c r="K51" s="123">
        <v>1316</v>
      </c>
      <c r="L51" s="52" t="s">
        <v>289</v>
      </c>
      <c r="M51" s="52">
        <v>0</v>
      </c>
      <c r="N51" s="123">
        <v>1316</v>
      </c>
      <c r="O51" s="52" t="s">
        <v>289</v>
      </c>
      <c r="P51" s="52">
        <v>0</v>
      </c>
    </row>
    <row r="52" spans="2:16" ht="12" customHeight="1" x14ac:dyDescent="0.15">
      <c r="B52" s="331" t="s">
        <v>33</v>
      </c>
      <c r="C52" s="287"/>
      <c r="D52" s="123">
        <v>397</v>
      </c>
      <c r="E52" s="123">
        <v>397</v>
      </c>
      <c r="F52" s="52" t="s">
        <v>289</v>
      </c>
      <c r="G52" s="52">
        <v>0</v>
      </c>
      <c r="H52" s="123">
        <v>216</v>
      </c>
      <c r="I52" s="52">
        <v>350.1</v>
      </c>
      <c r="J52" s="52">
        <v>159.6</v>
      </c>
      <c r="K52" s="123">
        <v>397</v>
      </c>
      <c r="L52" s="52" t="s">
        <v>289</v>
      </c>
      <c r="M52" s="52">
        <v>0</v>
      </c>
      <c r="N52" s="123">
        <v>397</v>
      </c>
      <c r="O52" s="52" t="s">
        <v>289</v>
      </c>
      <c r="P52" s="52">
        <v>0</v>
      </c>
    </row>
    <row r="53" spans="2:16" ht="12" customHeight="1" x14ac:dyDescent="0.15">
      <c r="B53" s="331" t="s">
        <v>34</v>
      </c>
      <c r="C53" s="287"/>
      <c r="D53" s="123">
        <v>24</v>
      </c>
      <c r="E53" s="123">
        <v>24</v>
      </c>
      <c r="F53" s="52" t="s">
        <v>289</v>
      </c>
      <c r="G53" s="52">
        <v>0</v>
      </c>
      <c r="H53" s="123">
        <v>11</v>
      </c>
      <c r="I53" s="52">
        <v>277.60000000000002</v>
      </c>
      <c r="J53" s="52">
        <v>150.4</v>
      </c>
      <c r="K53" s="123">
        <v>24</v>
      </c>
      <c r="L53" s="52" t="s">
        <v>289</v>
      </c>
      <c r="M53" s="52">
        <v>0</v>
      </c>
      <c r="N53" s="123">
        <v>24</v>
      </c>
      <c r="O53" s="52" t="s">
        <v>289</v>
      </c>
      <c r="P53" s="52">
        <v>0</v>
      </c>
    </row>
    <row r="54" spans="2:16" ht="12" customHeight="1" x14ac:dyDescent="0.15">
      <c r="B54" s="331" t="s">
        <v>35</v>
      </c>
      <c r="C54" s="287"/>
      <c r="D54" s="123">
        <v>6</v>
      </c>
      <c r="E54" s="123">
        <v>5</v>
      </c>
      <c r="F54" s="52">
        <v>330</v>
      </c>
      <c r="G54" s="52">
        <v>55</v>
      </c>
      <c r="H54" s="123">
        <v>5</v>
      </c>
      <c r="I54" s="52">
        <v>342</v>
      </c>
      <c r="J54" s="52">
        <v>57</v>
      </c>
      <c r="K54" s="123">
        <v>6</v>
      </c>
      <c r="L54" s="52" t="s">
        <v>289</v>
      </c>
      <c r="M54" s="52">
        <v>0</v>
      </c>
      <c r="N54" s="123">
        <v>6</v>
      </c>
      <c r="O54" s="52" t="s">
        <v>289</v>
      </c>
      <c r="P54" s="52">
        <v>0</v>
      </c>
    </row>
    <row r="55" spans="2:16" ht="12" customHeight="1" x14ac:dyDescent="0.15">
      <c r="B55" s="331" t="s">
        <v>36</v>
      </c>
      <c r="C55" s="287"/>
      <c r="D55" s="123">
        <v>5</v>
      </c>
      <c r="E55" s="123">
        <v>5</v>
      </c>
      <c r="F55" s="52" t="s">
        <v>289</v>
      </c>
      <c r="G55" s="52">
        <v>0</v>
      </c>
      <c r="H55" s="123">
        <v>3</v>
      </c>
      <c r="I55" s="52">
        <v>278.5</v>
      </c>
      <c r="J55" s="52">
        <v>111.4</v>
      </c>
      <c r="K55" s="123">
        <v>5</v>
      </c>
      <c r="L55" s="52" t="s">
        <v>289</v>
      </c>
      <c r="M55" s="52">
        <v>0</v>
      </c>
      <c r="N55" s="123">
        <v>5</v>
      </c>
      <c r="O55" s="52" t="s">
        <v>289</v>
      </c>
      <c r="P55" s="52">
        <v>0</v>
      </c>
    </row>
    <row r="56" spans="2:16" ht="12" customHeight="1" x14ac:dyDescent="0.15">
      <c r="B56" s="331" t="s">
        <v>37</v>
      </c>
      <c r="C56" s="287"/>
      <c r="D56" s="123">
        <v>2</v>
      </c>
      <c r="E56" s="123">
        <v>2</v>
      </c>
      <c r="F56" s="52" t="s">
        <v>289</v>
      </c>
      <c r="G56" s="52">
        <v>0</v>
      </c>
      <c r="H56" s="123">
        <v>1</v>
      </c>
      <c r="I56" s="52">
        <v>345</v>
      </c>
      <c r="J56" s="52">
        <v>172.5</v>
      </c>
      <c r="K56" s="123">
        <v>2</v>
      </c>
      <c r="L56" s="52" t="s">
        <v>289</v>
      </c>
      <c r="M56" s="52">
        <v>0</v>
      </c>
      <c r="N56" s="123">
        <v>2</v>
      </c>
      <c r="O56" s="52" t="s">
        <v>289</v>
      </c>
      <c r="P56" s="52">
        <v>0</v>
      </c>
    </row>
    <row r="57" spans="2:16" ht="12" customHeight="1" x14ac:dyDescent="0.15">
      <c r="B57" s="331" t="s">
        <v>38</v>
      </c>
      <c r="C57" s="287"/>
      <c r="D57" s="123">
        <v>53</v>
      </c>
      <c r="E57" s="123">
        <v>53</v>
      </c>
      <c r="F57" s="52" t="s">
        <v>289</v>
      </c>
      <c r="G57" s="52">
        <v>0</v>
      </c>
      <c r="H57" s="123">
        <v>34</v>
      </c>
      <c r="I57" s="52">
        <v>249.8</v>
      </c>
      <c r="J57" s="52">
        <v>89.5</v>
      </c>
      <c r="K57" s="123">
        <v>53</v>
      </c>
      <c r="L57" s="52" t="s">
        <v>289</v>
      </c>
      <c r="M57" s="52">
        <v>0</v>
      </c>
      <c r="N57" s="123">
        <v>53</v>
      </c>
      <c r="O57" s="52" t="s">
        <v>289</v>
      </c>
      <c r="P57" s="52">
        <v>0</v>
      </c>
    </row>
    <row r="58" spans="2:16" ht="12" customHeight="1" x14ac:dyDescent="0.15">
      <c r="B58" s="331" t="s">
        <v>39</v>
      </c>
      <c r="C58" s="287"/>
      <c r="D58" s="123">
        <v>101</v>
      </c>
      <c r="E58" s="123">
        <v>99</v>
      </c>
      <c r="F58" s="52">
        <v>760</v>
      </c>
      <c r="G58" s="52">
        <v>15</v>
      </c>
      <c r="H58" s="123">
        <v>78</v>
      </c>
      <c r="I58" s="52">
        <v>448.3</v>
      </c>
      <c r="J58" s="52">
        <v>102.1</v>
      </c>
      <c r="K58" s="123">
        <v>101</v>
      </c>
      <c r="L58" s="52" t="s">
        <v>289</v>
      </c>
      <c r="M58" s="52">
        <v>0</v>
      </c>
      <c r="N58" s="123">
        <v>101</v>
      </c>
      <c r="O58" s="52" t="s">
        <v>289</v>
      </c>
      <c r="P58" s="52">
        <v>0</v>
      </c>
    </row>
    <row r="59" spans="2:16" ht="12" customHeight="1" x14ac:dyDescent="0.15">
      <c r="B59" s="331" t="s">
        <v>40</v>
      </c>
      <c r="C59" s="287"/>
      <c r="D59" s="123">
        <v>41</v>
      </c>
      <c r="E59" s="123">
        <v>41</v>
      </c>
      <c r="F59" s="52" t="s">
        <v>289</v>
      </c>
      <c r="G59" s="52">
        <v>0</v>
      </c>
      <c r="H59" s="123">
        <v>34</v>
      </c>
      <c r="I59" s="52">
        <v>253.1</v>
      </c>
      <c r="J59" s="52">
        <v>43.2</v>
      </c>
      <c r="K59" s="123">
        <v>41</v>
      </c>
      <c r="L59" s="52" t="s">
        <v>289</v>
      </c>
      <c r="M59" s="52">
        <v>0</v>
      </c>
      <c r="N59" s="123">
        <v>41</v>
      </c>
      <c r="O59" s="52" t="s">
        <v>289</v>
      </c>
      <c r="P59" s="52">
        <v>0</v>
      </c>
    </row>
    <row r="60" spans="2:16" ht="12" customHeight="1" x14ac:dyDescent="0.15">
      <c r="B60" s="331" t="s">
        <v>41</v>
      </c>
      <c r="C60" s="287"/>
      <c r="D60" s="123">
        <v>1</v>
      </c>
      <c r="E60" s="123">
        <v>1</v>
      </c>
      <c r="F60" s="52" t="s">
        <v>289</v>
      </c>
      <c r="G60" s="52">
        <v>0</v>
      </c>
      <c r="H60" s="123">
        <v>1</v>
      </c>
      <c r="I60" s="52" t="s">
        <v>289</v>
      </c>
      <c r="J60" s="52">
        <v>0</v>
      </c>
      <c r="K60" s="123">
        <v>1</v>
      </c>
      <c r="L60" s="52" t="s">
        <v>289</v>
      </c>
      <c r="M60" s="52">
        <v>0</v>
      </c>
      <c r="N60" s="123">
        <v>1</v>
      </c>
      <c r="O60" s="52" t="s">
        <v>289</v>
      </c>
      <c r="P60" s="52">
        <v>0</v>
      </c>
    </row>
    <row r="61" spans="2:16" ht="12" customHeight="1" x14ac:dyDescent="0.15">
      <c r="B61" s="331" t="s">
        <v>42</v>
      </c>
      <c r="C61" s="287"/>
      <c r="D61" s="123">
        <v>25</v>
      </c>
      <c r="E61" s="123">
        <v>25</v>
      </c>
      <c r="F61" s="52" t="s">
        <v>289</v>
      </c>
      <c r="G61" s="52">
        <v>0</v>
      </c>
      <c r="H61" s="123">
        <v>22</v>
      </c>
      <c r="I61" s="52">
        <v>283.3</v>
      </c>
      <c r="J61" s="52">
        <v>34</v>
      </c>
      <c r="K61" s="123">
        <v>24</v>
      </c>
      <c r="L61" s="52">
        <v>1000</v>
      </c>
      <c r="M61" s="52">
        <v>40</v>
      </c>
      <c r="N61" s="123">
        <v>25</v>
      </c>
      <c r="O61" s="52" t="s">
        <v>289</v>
      </c>
      <c r="P61" s="52">
        <v>0</v>
      </c>
    </row>
    <row r="62" spans="2:16" ht="12" customHeight="1" x14ac:dyDescent="0.15">
      <c r="B62" s="331" t="s">
        <v>43</v>
      </c>
      <c r="C62" s="287"/>
      <c r="D62" s="123">
        <v>37</v>
      </c>
      <c r="E62" s="123">
        <v>37</v>
      </c>
      <c r="F62" s="52" t="s">
        <v>289</v>
      </c>
      <c r="G62" s="52">
        <v>0</v>
      </c>
      <c r="H62" s="123">
        <v>28</v>
      </c>
      <c r="I62" s="52">
        <v>296.2</v>
      </c>
      <c r="J62" s="52">
        <v>72.099999999999994</v>
      </c>
      <c r="K62" s="123">
        <v>37</v>
      </c>
      <c r="L62" s="52" t="s">
        <v>289</v>
      </c>
      <c r="M62" s="52">
        <v>0</v>
      </c>
      <c r="N62" s="123">
        <v>36</v>
      </c>
      <c r="O62" s="52">
        <v>570</v>
      </c>
      <c r="P62" s="52">
        <v>15.4</v>
      </c>
    </row>
    <row r="63" spans="2:16" ht="12" customHeight="1" x14ac:dyDescent="0.15">
      <c r="B63" s="331" t="s">
        <v>44</v>
      </c>
      <c r="C63" s="287"/>
      <c r="D63" s="123">
        <v>30</v>
      </c>
      <c r="E63" s="123">
        <v>29</v>
      </c>
      <c r="F63" s="52">
        <v>450</v>
      </c>
      <c r="G63" s="52">
        <v>15</v>
      </c>
      <c r="H63" s="123">
        <v>26</v>
      </c>
      <c r="I63" s="52">
        <v>257</v>
      </c>
      <c r="J63" s="52">
        <v>34.299999999999997</v>
      </c>
      <c r="K63" s="123">
        <v>30</v>
      </c>
      <c r="L63" s="52" t="s">
        <v>289</v>
      </c>
      <c r="M63" s="52">
        <v>0</v>
      </c>
      <c r="N63" s="123">
        <v>30</v>
      </c>
      <c r="O63" s="52" t="s">
        <v>289</v>
      </c>
      <c r="P63" s="52">
        <v>0</v>
      </c>
    </row>
    <row r="64" spans="2:16" ht="12" customHeight="1" x14ac:dyDescent="0.15">
      <c r="B64" s="331" t="s">
        <v>45</v>
      </c>
      <c r="C64" s="287"/>
      <c r="D64" s="123">
        <v>469</v>
      </c>
      <c r="E64" s="123">
        <v>468</v>
      </c>
      <c r="F64" s="52">
        <v>2000</v>
      </c>
      <c r="G64" s="52">
        <v>4.3</v>
      </c>
      <c r="H64" s="123">
        <v>299</v>
      </c>
      <c r="I64" s="52">
        <v>319.3</v>
      </c>
      <c r="J64" s="52">
        <v>115.7</v>
      </c>
      <c r="K64" s="123">
        <v>469</v>
      </c>
      <c r="L64" s="52" t="s">
        <v>289</v>
      </c>
      <c r="M64" s="52">
        <v>0</v>
      </c>
      <c r="N64" s="123">
        <v>469</v>
      </c>
      <c r="O64" s="52" t="s">
        <v>289</v>
      </c>
      <c r="P64" s="52">
        <v>0</v>
      </c>
    </row>
    <row r="65" spans="1:16" ht="12" customHeight="1" x14ac:dyDescent="0.15">
      <c r="B65" s="331" t="s">
        <v>46</v>
      </c>
      <c r="C65" s="287"/>
      <c r="D65" s="123">
        <v>21</v>
      </c>
      <c r="E65" s="123">
        <v>21</v>
      </c>
      <c r="F65" s="52" t="s">
        <v>289</v>
      </c>
      <c r="G65" s="52">
        <v>0</v>
      </c>
      <c r="H65" s="123">
        <v>10</v>
      </c>
      <c r="I65" s="52">
        <v>251.1</v>
      </c>
      <c r="J65" s="52">
        <v>131.5</v>
      </c>
      <c r="K65" s="123">
        <v>21</v>
      </c>
      <c r="L65" s="52" t="s">
        <v>289</v>
      </c>
      <c r="M65" s="52">
        <v>0</v>
      </c>
      <c r="N65" s="123">
        <v>21</v>
      </c>
      <c r="O65" s="52" t="s">
        <v>289</v>
      </c>
      <c r="P65" s="52">
        <v>0</v>
      </c>
    </row>
    <row r="66" spans="1:16" ht="12" customHeight="1" x14ac:dyDescent="0.15">
      <c r="B66" s="331" t="s">
        <v>47</v>
      </c>
      <c r="C66" s="287"/>
      <c r="D66" s="123">
        <v>34</v>
      </c>
      <c r="E66" s="123">
        <v>34</v>
      </c>
      <c r="F66" s="52" t="s">
        <v>289</v>
      </c>
      <c r="G66" s="52">
        <v>0</v>
      </c>
      <c r="H66" s="123">
        <v>28</v>
      </c>
      <c r="I66" s="52">
        <v>258.8</v>
      </c>
      <c r="J66" s="52">
        <v>45.7</v>
      </c>
      <c r="K66" s="123">
        <v>34</v>
      </c>
      <c r="L66" s="52" t="s">
        <v>289</v>
      </c>
      <c r="M66" s="52">
        <v>0</v>
      </c>
      <c r="N66" s="123">
        <v>34</v>
      </c>
      <c r="O66" s="52" t="s">
        <v>289</v>
      </c>
      <c r="P66" s="52">
        <v>0</v>
      </c>
    </row>
    <row r="67" spans="1:16" ht="12" customHeight="1" x14ac:dyDescent="0.15">
      <c r="B67" s="331" t="s">
        <v>48</v>
      </c>
      <c r="C67" s="287"/>
      <c r="D67" s="123">
        <v>65</v>
      </c>
      <c r="E67" s="123">
        <v>65</v>
      </c>
      <c r="F67" s="52" t="s">
        <v>289</v>
      </c>
      <c r="G67" s="52">
        <v>0</v>
      </c>
      <c r="H67" s="123">
        <v>46</v>
      </c>
      <c r="I67" s="52">
        <v>275.39999999999998</v>
      </c>
      <c r="J67" s="52">
        <v>80.5</v>
      </c>
      <c r="K67" s="123">
        <v>65</v>
      </c>
      <c r="L67" s="52" t="s">
        <v>289</v>
      </c>
      <c r="M67" s="52">
        <v>0</v>
      </c>
      <c r="N67" s="123">
        <v>65</v>
      </c>
      <c r="O67" s="52" t="s">
        <v>289</v>
      </c>
      <c r="P67" s="52">
        <v>0</v>
      </c>
    </row>
    <row r="68" spans="1:16" ht="12" customHeight="1" x14ac:dyDescent="0.15">
      <c r="B68" s="331" t="s">
        <v>49</v>
      </c>
      <c r="C68" s="287"/>
      <c r="D68" s="123">
        <v>42</v>
      </c>
      <c r="E68" s="123">
        <v>42</v>
      </c>
      <c r="F68" s="52" t="s">
        <v>289</v>
      </c>
      <c r="G68" s="52">
        <v>0</v>
      </c>
      <c r="H68" s="123">
        <v>30</v>
      </c>
      <c r="I68" s="52">
        <v>297</v>
      </c>
      <c r="J68" s="52">
        <v>84.9</v>
      </c>
      <c r="K68" s="123">
        <v>42</v>
      </c>
      <c r="L68" s="52" t="s">
        <v>289</v>
      </c>
      <c r="M68" s="52">
        <v>0</v>
      </c>
      <c r="N68" s="123">
        <v>42</v>
      </c>
      <c r="O68" s="52" t="s">
        <v>289</v>
      </c>
      <c r="P68" s="52">
        <v>0</v>
      </c>
    </row>
    <row r="69" spans="1:16" ht="12" customHeight="1" x14ac:dyDescent="0.15">
      <c r="B69" s="331" t="s">
        <v>50</v>
      </c>
      <c r="C69" s="287"/>
      <c r="D69" s="123">
        <v>14</v>
      </c>
      <c r="E69" s="123">
        <v>14</v>
      </c>
      <c r="F69" s="52" t="s">
        <v>289</v>
      </c>
      <c r="G69" s="52">
        <v>0</v>
      </c>
      <c r="H69" s="123">
        <v>9</v>
      </c>
      <c r="I69" s="52">
        <v>237.2</v>
      </c>
      <c r="J69" s="52">
        <v>84.7</v>
      </c>
      <c r="K69" s="123">
        <v>14</v>
      </c>
      <c r="L69" s="52" t="s">
        <v>289</v>
      </c>
      <c r="M69" s="52">
        <v>0</v>
      </c>
      <c r="N69" s="123">
        <v>14</v>
      </c>
      <c r="O69" s="52" t="s">
        <v>289</v>
      </c>
      <c r="P69" s="52">
        <v>0</v>
      </c>
    </row>
    <row r="70" spans="1:16" ht="12" customHeight="1" x14ac:dyDescent="0.15">
      <c r="B70" s="331" t="s">
        <v>51</v>
      </c>
      <c r="C70" s="287"/>
      <c r="D70" s="123">
        <v>36</v>
      </c>
      <c r="E70" s="123">
        <v>36</v>
      </c>
      <c r="F70" s="52" t="s">
        <v>289</v>
      </c>
      <c r="G70" s="52">
        <v>0</v>
      </c>
      <c r="H70" s="123">
        <v>23</v>
      </c>
      <c r="I70" s="52">
        <v>330.9</v>
      </c>
      <c r="J70" s="52">
        <v>119.5</v>
      </c>
      <c r="K70" s="123">
        <v>36</v>
      </c>
      <c r="L70" s="52" t="s">
        <v>289</v>
      </c>
      <c r="M70" s="52">
        <v>0</v>
      </c>
      <c r="N70" s="123">
        <v>36</v>
      </c>
      <c r="O70" s="52" t="s">
        <v>289</v>
      </c>
      <c r="P70" s="52">
        <v>0</v>
      </c>
    </row>
    <row r="71" spans="1:16" s="4" customFormat="1" ht="12" customHeight="1" x14ac:dyDescent="0.15">
      <c r="A71" s="144"/>
      <c r="B71" s="330" t="s">
        <v>72</v>
      </c>
      <c r="C71" s="329"/>
      <c r="D71" s="142">
        <v>52</v>
      </c>
      <c r="E71" s="142">
        <v>52</v>
      </c>
      <c r="F71" s="143" t="s">
        <v>289</v>
      </c>
      <c r="G71" s="143">
        <v>0</v>
      </c>
      <c r="H71" s="142">
        <v>33</v>
      </c>
      <c r="I71" s="143">
        <v>376.2</v>
      </c>
      <c r="J71" s="143">
        <v>137.4</v>
      </c>
      <c r="K71" s="142">
        <v>52</v>
      </c>
      <c r="L71" s="143" t="s">
        <v>289</v>
      </c>
      <c r="M71" s="143">
        <v>0</v>
      </c>
      <c r="N71" s="142">
        <v>52</v>
      </c>
      <c r="O71" s="143" t="s">
        <v>289</v>
      </c>
      <c r="P71" s="143">
        <v>0</v>
      </c>
    </row>
    <row r="72" spans="1:16" x14ac:dyDescent="0.15">
      <c r="D72" s="57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</row>
    <row r="73" spans="1:16" x14ac:dyDescent="0.15">
      <c r="D73" s="181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</row>
    <row r="74" spans="1:16" x14ac:dyDescent="0.15">
      <c r="D74" s="181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</row>
    <row r="75" spans="1:16" x14ac:dyDescent="0.15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x14ac:dyDescent="0.15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</row>
    <row r="77" spans="1:16" x14ac:dyDescent="0.15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</row>
    <row r="78" spans="1:16" x14ac:dyDescent="0.1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</row>
    <row r="79" spans="1:16" x14ac:dyDescent="0.15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</row>
    <row r="80" spans="1:16" x14ac:dyDescent="0.15"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</row>
    <row r="81" spans="4:16" x14ac:dyDescent="0.15"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</row>
    <row r="82" spans="4:16" x14ac:dyDescent="0.15"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N3:P3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3:C5"/>
    <mergeCell ref="D3:D7"/>
    <mergeCell ref="E3:G3"/>
    <mergeCell ref="H3:J3"/>
    <mergeCell ref="K3:M3"/>
    <mergeCell ref="B6:C7"/>
    <mergeCell ref="F6:F7"/>
    <mergeCell ref="G6:G7"/>
    <mergeCell ref="I6:I7"/>
    <mergeCell ref="J6:J7"/>
    <mergeCell ref="O6:O7"/>
    <mergeCell ref="P6:P7"/>
    <mergeCell ref="E4:E7"/>
    <mergeCell ref="F4:G5"/>
    <mergeCell ref="H4:H7"/>
    <mergeCell ref="I4:J5"/>
    <mergeCell ref="M6:M7"/>
    <mergeCell ref="K4:K7"/>
    <mergeCell ref="L4:M5"/>
    <mergeCell ref="N4:N7"/>
    <mergeCell ref="O4:P5"/>
    <mergeCell ref="L6:L7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9" t="s">
        <v>375</v>
      </c>
      <c r="D1" s="29" t="s">
        <v>233</v>
      </c>
      <c r="O1" s="29"/>
      <c r="P1" s="29" t="s">
        <v>335</v>
      </c>
      <c r="AB1" s="29"/>
      <c r="AC1" s="29" t="s">
        <v>233</v>
      </c>
    </row>
    <row r="2" spans="1:36" ht="17.25" x14ac:dyDescent="0.2">
      <c r="A2" s="29"/>
      <c r="B2" s="1" t="s">
        <v>389</v>
      </c>
      <c r="C2" s="2"/>
    </row>
    <row r="3" spans="1:36" ht="24" customHeight="1" x14ac:dyDescent="0.15">
      <c r="B3" s="350" t="s">
        <v>234</v>
      </c>
      <c r="C3" s="342"/>
      <c r="D3" s="333" t="s">
        <v>92</v>
      </c>
      <c r="E3" s="62"/>
      <c r="F3" s="91">
        <v>30</v>
      </c>
      <c r="G3" s="91">
        <v>40</v>
      </c>
      <c r="H3" s="91">
        <v>50</v>
      </c>
      <c r="I3" s="91">
        <v>60</v>
      </c>
      <c r="J3" s="91">
        <v>70</v>
      </c>
      <c r="K3" s="91">
        <v>80</v>
      </c>
      <c r="L3" s="91">
        <v>90</v>
      </c>
      <c r="M3" s="91">
        <v>100</v>
      </c>
      <c r="N3" s="91">
        <v>110</v>
      </c>
      <c r="O3" s="91">
        <v>120</v>
      </c>
      <c r="P3" s="91">
        <v>130</v>
      </c>
      <c r="Q3" s="91">
        <v>140</v>
      </c>
      <c r="R3" s="91">
        <v>150</v>
      </c>
      <c r="S3" s="91">
        <v>160</v>
      </c>
      <c r="T3" s="91">
        <v>170</v>
      </c>
      <c r="U3" s="91">
        <v>180</v>
      </c>
      <c r="V3" s="91">
        <v>190</v>
      </c>
      <c r="W3" s="91">
        <v>200</v>
      </c>
      <c r="X3" s="91">
        <v>210</v>
      </c>
      <c r="Y3" s="91">
        <v>220</v>
      </c>
      <c r="Z3" s="91">
        <v>230</v>
      </c>
      <c r="AA3" s="91">
        <v>240</v>
      </c>
      <c r="AB3" s="91">
        <v>250</v>
      </c>
      <c r="AC3" s="91">
        <v>260</v>
      </c>
      <c r="AD3" s="91">
        <v>270</v>
      </c>
      <c r="AE3" s="91">
        <v>280</v>
      </c>
      <c r="AF3" s="91">
        <v>290</v>
      </c>
      <c r="AG3" s="92" t="s">
        <v>321</v>
      </c>
      <c r="AH3" s="333" t="s">
        <v>94</v>
      </c>
      <c r="AI3" s="333" t="s">
        <v>95</v>
      </c>
      <c r="AJ3" s="333" t="s">
        <v>96</v>
      </c>
    </row>
    <row r="4" spans="1:36" s="35" customFormat="1" ht="13.5" x14ac:dyDescent="0.15">
      <c r="B4" s="353" t="s">
        <v>85</v>
      </c>
      <c r="C4" s="354"/>
      <c r="D4" s="334"/>
      <c r="E4" s="65"/>
      <c r="F4" s="93" t="s">
        <v>97</v>
      </c>
      <c r="G4" s="93" t="s">
        <v>97</v>
      </c>
      <c r="H4" s="94" t="s">
        <v>97</v>
      </c>
      <c r="I4" s="93" t="s">
        <v>97</v>
      </c>
      <c r="J4" s="93" t="s">
        <v>97</v>
      </c>
      <c r="K4" s="93" t="s">
        <v>97</v>
      </c>
      <c r="L4" s="93" t="s">
        <v>97</v>
      </c>
      <c r="M4" s="95" t="s">
        <v>97</v>
      </c>
      <c r="N4" s="93" t="s">
        <v>97</v>
      </c>
      <c r="O4" s="93" t="s">
        <v>97</v>
      </c>
      <c r="P4" s="95" t="s">
        <v>97</v>
      </c>
      <c r="Q4" s="93" t="s">
        <v>97</v>
      </c>
      <c r="R4" s="95" t="s">
        <v>97</v>
      </c>
      <c r="S4" s="95" t="s">
        <v>97</v>
      </c>
      <c r="T4" s="93" t="s">
        <v>97</v>
      </c>
      <c r="U4" s="95" t="s">
        <v>97</v>
      </c>
      <c r="V4" s="95" t="s">
        <v>97</v>
      </c>
      <c r="W4" s="93" t="s">
        <v>97</v>
      </c>
      <c r="X4" s="95" t="s">
        <v>97</v>
      </c>
      <c r="Y4" s="93" t="s">
        <v>97</v>
      </c>
      <c r="Z4" s="93" t="s">
        <v>97</v>
      </c>
      <c r="AA4" s="93" t="s">
        <v>97</v>
      </c>
      <c r="AB4" s="93" t="s">
        <v>97</v>
      </c>
      <c r="AC4" s="95" t="s">
        <v>97</v>
      </c>
      <c r="AD4" s="95" t="s">
        <v>97</v>
      </c>
      <c r="AE4" s="95" t="s">
        <v>97</v>
      </c>
      <c r="AF4" s="95" t="s">
        <v>97</v>
      </c>
      <c r="AG4" s="95"/>
      <c r="AH4" s="334"/>
      <c r="AI4" s="334"/>
      <c r="AJ4" s="334"/>
    </row>
    <row r="5" spans="1:36" ht="24" customHeight="1" x14ac:dyDescent="0.15">
      <c r="B5" s="355"/>
      <c r="C5" s="356"/>
      <c r="D5" s="335"/>
      <c r="E5" s="189" t="s">
        <v>322</v>
      </c>
      <c r="F5" s="97">
        <v>40</v>
      </c>
      <c r="G5" s="97">
        <v>50</v>
      </c>
      <c r="H5" s="97">
        <v>60</v>
      </c>
      <c r="I5" s="97">
        <v>70</v>
      </c>
      <c r="J5" s="97">
        <v>80</v>
      </c>
      <c r="K5" s="97">
        <v>90</v>
      </c>
      <c r="L5" s="97">
        <v>100</v>
      </c>
      <c r="M5" s="97">
        <v>110</v>
      </c>
      <c r="N5" s="97">
        <v>120</v>
      </c>
      <c r="O5" s="97">
        <v>130</v>
      </c>
      <c r="P5" s="97">
        <v>140</v>
      </c>
      <c r="Q5" s="97">
        <v>150</v>
      </c>
      <c r="R5" s="97">
        <v>160</v>
      </c>
      <c r="S5" s="97">
        <v>170</v>
      </c>
      <c r="T5" s="97">
        <v>180</v>
      </c>
      <c r="U5" s="97">
        <v>190</v>
      </c>
      <c r="V5" s="97">
        <v>200</v>
      </c>
      <c r="W5" s="97">
        <v>210</v>
      </c>
      <c r="X5" s="97">
        <v>220</v>
      </c>
      <c r="Y5" s="97">
        <v>230</v>
      </c>
      <c r="Z5" s="97">
        <v>240</v>
      </c>
      <c r="AA5" s="97">
        <v>250</v>
      </c>
      <c r="AB5" s="97">
        <v>260</v>
      </c>
      <c r="AC5" s="97">
        <v>270</v>
      </c>
      <c r="AD5" s="97">
        <v>280</v>
      </c>
      <c r="AE5" s="97">
        <v>290</v>
      </c>
      <c r="AF5" s="97">
        <v>300</v>
      </c>
      <c r="AG5" s="146"/>
      <c r="AH5" s="41" t="s">
        <v>235</v>
      </c>
      <c r="AI5" s="41" t="s">
        <v>235</v>
      </c>
      <c r="AJ5" s="41" t="s">
        <v>235</v>
      </c>
    </row>
    <row r="6" spans="1:36" ht="12" customHeight="1" x14ac:dyDescent="0.15">
      <c r="B6" s="361" t="s">
        <v>0</v>
      </c>
      <c r="C6" s="375"/>
      <c r="D6" s="5">
        <v>7849</v>
      </c>
      <c r="E6" s="5">
        <v>39</v>
      </c>
      <c r="F6" s="5">
        <v>60</v>
      </c>
      <c r="G6" s="5">
        <v>114</v>
      </c>
      <c r="H6" s="5">
        <v>208</v>
      </c>
      <c r="I6" s="5">
        <v>326</v>
      </c>
      <c r="J6" s="5">
        <v>519</v>
      </c>
      <c r="K6" s="5">
        <v>792</v>
      </c>
      <c r="L6" s="5">
        <v>818</v>
      </c>
      <c r="M6" s="5">
        <v>808</v>
      </c>
      <c r="N6" s="5">
        <v>815</v>
      </c>
      <c r="O6" s="5">
        <v>606</v>
      </c>
      <c r="P6" s="5">
        <v>556</v>
      </c>
      <c r="Q6" s="5">
        <v>493</v>
      </c>
      <c r="R6" s="5">
        <v>350</v>
      </c>
      <c r="S6" s="5">
        <v>262</v>
      </c>
      <c r="T6" s="5">
        <v>209</v>
      </c>
      <c r="U6" s="5">
        <v>167</v>
      </c>
      <c r="V6" s="5">
        <v>122</v>
      </c>
      <c r="W6" s="5">
        <v>133</v>
      </c>
      <c r="X6" s="5">
        <v>93</v>
      </c>
      <c r="Y6" s="5">
        <v>74</v>
      </c>
      <c r="Z6" s="5">
        <v>87</v>
      </c>
      <c r="AA6" s="5">
        <v>53</v>
      </c>
      <c r="AB6" s="5">
        <v>31</v>
      </c>
      <c r="AC6" s="5">
        <v>19</v>
      </c>
      <c r="AD6" s="5">
        <v>20</v>
      </c>
      <c r="AE6" s="5">
        <v>18</v>
      </c>
      <c r="AF6" s="5">
        <v>12</v>
      </c>
      <c r="AG6" s="5">
        <v>45</v>
      </c>
      <c r="AH6" s="46">
        <v>113.1</v>
      </c>
      <c r="AI6" s="7">
        <v>121.7</v>
      </c>
      <c r="AJ6" s="7">
        <v>49.2</v>
      </c>
    </row>
    <row r="7" spans="1:36" ht="12" customHeight="1" x14ac:dyDescent="0.15">
      <c r="B7" s="361" t="s">
        <v>1</v>
      </c>
      <c r="C7" s="375"/>
      <c r="D7" s="45">
        <v>6485</v>
      </c>
      <c r="E7" s="45">
        <v>31</v>
      </c>
      <c r="F7" s="45">
        <v>42</v>
      </c>
      <c r="G7" s="45">
        <v>73</v>
      </c>
      <c r="H7" s="45">
        <v>118</v>
      </c>
      <c r="I7" s="45">
        <v>188</v>
      </c>
      <c r="J7" s="45">
        <v>336</v>
      </c>
      <c r="K7" s="45">
        <v>580</v>
      </c>
      <c r="L7" s="45">
        <v>649</v>
      </c>
      <c r="M7" s="45">
        <v>654</v>
      </c>
      <c r="N7" s="45">
        <v>710</v>
      </c>
      <c r="O7" s="45">
        <v>554</v>
      </c>
      <c r="P7" s="45">
        <v>516</v>
      </c>
      <c r="Q7" s="45">
        <v>455</v>
      </c>
      <c r="R7" s="45">
        <v>322</v>
      </c>
      <c r="S7" s="45">
        <v>239</v>
      </c>
      <c r="T7" s="45">
        <v>195</v>
      </c>
      <c r="U7" s="45">
        <v>152</v>
      </c>
      <c r="V7" s="45">
        <v>113</v>
      </c>
      <c r="W7" s="45">
        <v>127</v>
      </c>
      <c r="X7" s="45">
        <v>90</v>
      </c>
      <c r="Y7" s="45">
        <v>68</v>
      </c>
      <c r="Z7" s="45">
        <v>84</v>
      </c>
      <c r="AA7" s="45">
        <v>52</v>
      </c>
      <c r="AB7" s="45">
        <v>31</v>
      </c>
      <c r="AC7" s="45">
        <v>16</v>
      </c>
      <c r="AD7" s="45">
        <v>18</v>
      </c>
      <c r="AE7" s="45">
        <v>16</v>
      </c>
      <c r="AF7" s="45">
        <v>12</v>
      </c>
      <c r="AG7" s="45">
        <v>44</v>
      </c>
      <c r="AH7" s="46">
        <v>118.2</v>
      </c>
      <c r="AI7" s="47">
        <v>127</v>
      </c>
      <c r="AJ7" s="47">
        <v>49.8</v>
      </c>
    </row>
    <row r="8" spans="1:36" ht="12" customHeight="1" x14ac:dyDescent="0.15">
      <c r="B8" s="70"/>
      <c r="C8" s="17" t="s">
        <v>64</v>
      </c>
      <c r="D8" s="9">
        <v>4192</v>
      </c>
      <c r="E8" s="9">
        <v>18</v>
      </c>
      <c r="F8" s="9">
        <v>24</v>
      </c>
      <c r="G8" s="9">
        <v>38</v>
      </c>
      <c r="H8" s="9">
        <v>62</v>
      </c>
      <c r="I8" s="9">
        <v>89</v>
      </c>
      <c r="J8" s="9">
        <v>150</v>
      </c>
      <c r="K8" s="9">
        <v>265</v>
      </c>
      <c r="L8" s="9">
        <v>346</v>
      </c>
      <c r="M8" s="9">
        <v>377</v>
      </c>
      <c r="N8" s="9">
        <v>450</v>
      </c>
      <c r="O8" s="9">
        <v>386</v>
      </c>
      <c r="P8" s="9">
        <v>389</v>
      </c>
      <c r="Q8" s="9">
        <v>362</v>
      </c>
      <c r="R8" s="9">
        <v>254</v>
      </c>
      <c r="S8" s="9">
        <v>187</v>
      </c>
      <c r="T8" s="9">
        <v>155</v>
      </c>
      <c r="U8" s="9">
        <v>121</v>
      </c>
      <c r="V8" s="9">
        <v>94</v>
      </c>
      <c r="W8" s="9">
        <v>101</v>
      </c>
      <c r="X8" s="9">
        <v>71</v>
      </c>
      <c r="Y8" s="9">
        <v>57</v>
      </c>
      <c r="Z8" s="9">
        <v>63</v>
      </c>
      <c r="AA8" s="9">
        <v>41</v>
      </c>
      <c r="AB8" s="9">
        <v>22</v>
      </c>
      <c r="AC8" s="9">
        <v>10</v>
      </c>
      <c r="AD8" s="9">
        <v>13</v>
      </c>
      <c r="AE8" s="9">
        <v>8</v>
      </c>
      <c r="AF8" s="9">
        <v>9</v>
      </c>
      <c r="AG8" s="9">
        <v>30</v>
      </c>
      <c r="AH8" s="43">
        <v>127.1</v>
      </c>
      <c r="AI8" s="10">
        <v>134.30000000000001</v>
      </c>
      <c r="AJ8" s="10">
        <v>49.8</v>
      </c>
    </row>
    <row r="9" spans="1:36" ht="12" customHeight="1" x14ac:dyDescent="0.15">
      <c r="B9" s="70"/>
      <c r="C9" s="17" t="s">
        <v>65</v>
      </c>
      <c r="D9" s="9">
        <v>1979</v>
      </c>
      <c r="E9" s="9">
        <v>8</v>
      </c>
      <c r="F9" s="9">
        <v>14</v>
      </c>
      <c r="G9" s="9">
        <v>33</v>
      </c>
      <c r="H9" s="9">
        <v>48</v>
      </c>
      <c r="I9" s="9">
        <v>88</v>
      </c>
      <c r="J9" s="9">
        <v>158</v>
      </c>
      <c r="K9" s="9">
        <v>280</v>
      </c>
      <c r="L9" s="9">
        <v>270</v>
      </c>
      <c r="M9" s="9">
        <v>247</v>
      </c>
      <c r="N9" s="9">
        <v>220</v>
      </c>
      <c r="O9" s="9">
        <v>140</v>
      </c>
      <c r="P9" s="9">
        <v>108</v>
      </c>
      <c r="Q9" s="9">
        <v>78</v>
      </c>
      <c r="R9" s="9">
        <v>53</v>
      </c>
      <c r="S9" s="9">
        <v>42</v>
      </c>
      <c r="T9" s="9">
        <v>34</v>
      </c>
      <c r="U9" s="9">
        <v>26</v>
      </c>
      <c r="V9" s="9">
        <v>16</v>
      </c>
      <c r="W9" s="9">
        <v>21</v>
      </c>
      <c r="X9" s="9">
        <v>16</v>
      </c>
      <c r="Y9" s="9">
        <v>10</v>
      </c>
      <c r="Z9" s="9">
        <v>18</v>
      </c>
      <c r="AA9" s="9">
        <v>10</v>
      </c>
      <c r="AB9" s="9">
        <v>9</v>
      </c>
      <c r="AC9" s="9">
        <v>4</v>
      </c>
      <c r="AD9" s="9">
        <v>5</v>
      </c>
      <c r="AE9" s="9">
        <v>8</v>
      </c>
      <c r="AF9" s="9">
        <v>3</v>
      </c>
      <c r="AG9" s="9">
        <v>12</v>
      </c>
      <c r="AH9" s="43">
        <v>103.8</v>
      </c>
      <c r="AI9" s="10">
        <v>113.5</v>
      </c>
      <c r="AJ9" s="10">
        <v>46.9</v>
      </c>
    </row>
    <row r="10" spans="1:36" ht="12" customHeight="1" x14ac:dyDescent="0.15">
      <c r="B10" s="70"/>
      <c r="C10" s="17" t="s">
        <v>66</v>
      </c>
      <c r="D10" s="9">
        <v>314</v>
      </c>
      <c r="E10" s="9">
        <v>5</v>
      </c>
      <c r="F10" s="9">
        <v>4</v>
      </c>
      <c r="G10" s="9">
        <v>2</v>
      </c>
      <c r="H10" s="9">
        <v>8</v>
      </c>
      <c r="I10" s="9">
        <v>11</v>
      </c>
      <c r="J10" s="9">
        <v>28</v>
      </c>
      <c r="K10" s="9">
        <v>35</v>
      </c>
      <c r="L10" s="9">
        <v>33</v>
      </c>
      <c r="M10" s="9">
        <v>30</v>
      </c>
      <c r="N10" s="9">
        <v>40</v>
      </c>
      <c r="O10" s="9">
        <v>28</v>
      </c>
      <c r="P10" s="9">
        <v>19</v>
      </c>
      <c r="Q10" s="9">
        <v>15</v>
      </c>
      <c r="R10" s="9">
        <v>15</v>
      </c>
      <c r="S10" s="9">
        <v>10</v>
      </c>
      <c r="T10" s="9">
        <v>6</v>
      </c>
      <c r="U10" s="9">
        <v>5</v>
      </c>
      <c r="V10" s="9">
        <v>3</v>
      </c>
      <c r="W10" s="9">
        <v>5</v>
      </c>
      <c r="X10" s="9">
        <v>3</v>
      </c>
      <c r="Y10" s="9">
        <v>1</v>
      </c>
      <c r="Z10" s="9">
        <v>3</v>
      </c>
      <c r="AA10" s="9">
        <v>1</v>
      </c>
      <c r="AB10" s="9">
        <v>0</v>
      </c>
      <c r="AC10" s="9">
        <v>2</v>
      </c>
      <c r="AD10" s="9">
        <v>0</v>
      </c>
      <c r="AE10" s="9">
        <v>0</v>
      </c>
      <c r="AF10" s="9">
        <v>0</v>
      </c>
      <c r="AG10" s="9">
        <v>2</v>
      </c>
      <c r="AH10" s="43">
        <v>110.1</v>
      </c>
      <c r="AI10" s="10">
        <v>115.6</v>
      </c>
      <c r="AJ10" s="10">
        <v>46.1</v>
      </c>
    </row>
    <row r="11" spans="1:36" ht="12" customHeight="1" x14ac:dyDescent="0.15">
      <c r="B11" s="330" t="s">
        <v>5</v>
      </c>
      <c r="C11" s="329"/>
      <c r="D11" s="6">
        <v>1364</v>
      </c>
      <c r="E11" s="6">
        <v>8</v>
      </c>
      <c r="F11" s="6">
        <v>18</v>
      </c>
      <c r="G11" s="6">
        <v>41</v>
      </c>
      <c r="H11" s="6">
        <v>90</v>
      </c>
      <c r="I11" s="6">
        <v>138</v>
      </c>
      <c r="J11" s="6">
        <v>183</v>
      </c>
      <c r="K11" s="6">
        <v>212</v>
      </c>
      <c r="L11" s="6">
        <v>169</v>
      </c>
      <c r="M11" s="6">
        <v>154</v>
      </c>
      <c r="N11" s="6">
        <v>105</v>
      </c>
      <c r="O11" s="6">
        <v>52</v>
      </c>
      <c r="P11" s="6">
        <v>40</v>
      </c>
      <c r="Q11" s="6">
        <v>38</v>
      </c>
      <c r="R11" s="6">
        <v>28</v>
      </c>
      <c r="S11" s="6">
        <v>23</v>
      </c>
      <c r="T11" s="6">
        <v>14</v>
      </c>
      <c r="U11" s="6">
        <v>15</v>
      </c>
      <c r="V11" s="6">
        <v>9</v>
      </c>
      <c r="W11" s="6">
        <v>6</v>
      </c>
      <c r="X11" s="6">
        <v>3</v>
      </c>
      <c r="Y11" s="6">
        <v>6</v>
      </c>
      <c r="Z11" s="6">
        <v>3</v>
      </c>
      <c r="AA11" s="6">
        <v>1</v>
      </c>
      <c r="AB11" s="6">
        <v>0</v>
      </c>
      <c r="AC11" s="6">
        <v>3</v>
      </c>
      <c r="AD11" s="6">
        <v>2</v>
      </c>
      <c r="AE11" s="6">
        <v>2</v>
      </c>
      <c r="AF11" s="6">
        <v>0</v>
      </c>
      <c r="AG11" s="6">
        <v>1</v>
      </c>
      <c r="AH11" s="48">
        <v>89.6</v>
      </c>
      <c r="AI11" s="8">
        <v>96.4</v>
      </c>
      <c r="AJ11" s="8">
        <v>37.4</v>
      </c>
    </row>
    <row r="12" spans="1:36" ht="12" customHeight="1" x14ac:dyDescent="0.15">
      <c r="B12" s="331" t="s">
        <v>236</v>
      </c>
      <c r="C12" s="287"/>
      <c r="D12" s="5">
        <v>61</v>
      </c>
      <c r="E12" s="5">
        <v>0</v>
      </c>
      <c r="F12" s="5">
        <v>2</v>
      </c>
      <c r="G12" s="5">
        <v>1</v>
      </c>
      <c r="H12" s="5">
        <v>3</v>
      </c>
      <c r="I12" s="5">
        <v>2</v>
      </c>
      <c r="J12" s="5">
        <v>6</v>
      </c>
      <c r="K12" s="5">
        <v>10</v>
      </c>
      <c r="L12" s="5">
        <v>10</v>
      </c>
      <c r="M12" s="5">
        <v>9</v>
      </c>
      <c r="N12" s="5">
        <v>6</v>
      </c>
      <c r="O12" s="5">
        <v>6</v>
      </c>
      <c r="P12" s="5">
        <v>1</v>
      </c>
      <c r="Q12" s="5">
        <v>4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43">
        <v>96.4</v>
      </c>
      <c r="AI12" s="7">
        <v>97.5</v>
      </c>
      <c r="AJ12" s="7">
        <v>26.3</v>
      </c>
    </row>
    <row r="13" spans="1:36" ht="12" customHeight="1" x14ac:dyDescent="0.15">
      <c r="B13" s="331" t="s">
        <v>237</v>
      </c>
      <c r="C13" s="287"/>
      <c r="D13" s="5">
        <v>124</v>
      </c>
      <c r="E13" s="5">
        <v>2</v>
      </c>
      <c r="F13" s="5">
        <v>3</v>
      </c>
      <c r="G13" s="5">
        <v>2</v>
      </c>
      <c r="H13" s="5">
        <v>0</v>
      </c>
      <c r="I13" s="5">
        <v>8</v>
      </c>
      <c r="J13" s="5">
        <v>11</v>
      </c>
      <c r="K13" s="5">
        <v>13</v>
      </c>
      <c r="L13" s="5">
        <v>25</v>
      </c>
      <c r="M13" s="5">
        <v>18</v>
      </c>
      <c r="N13" s="5">
        <v>18</v>
      </c>
      <c r="O13" s="5">
        <v>8</v>
      </c>
      <c r="P13" s="5">
        <v>2</v>
      </c>
      <c r="Q13" s="5">
        <v>2</v>
      </c>
      <c r="R13" s="5">
        <v>4</v>
      </c>
      <c r="S13" s="5">
        <v>2</v>
      </c>
      <c r="T13" s="5">
        <v>0</v>
      </c>
      <c r="U13" s="5">
        <v>1</v>
      </c>
      <c r="V13" s="5">
        <v>2</v>
      </c>
      <c r="W13" s="5">
        <v>0</v>
      </c>
      <c r="X13" s="5">
        <v>0</v>
      </c>
      <c r="Y13" s="5">
        <v>2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43">
        <v>97.6</v>
      </c>
      <c r="AI13" s="7">
        <v>103</v>
      </c>
      <c r="AJ13" s="7">
        <v>36.5</v>
      </c>
    </row>
    <row r="14" spans="1:36" ht="12" customHeight="1" x14ac:dyDescent="0.15">
      <c r="B14" s="331" t="s">
        <v>77</v>
      </c>
      <c r="C14" s="287"/>
      <c r="D14" s="5">
        <v>68</v>
      </c>
      <c r="E14" s="5">
        <v>0</v>
      </c>
      <c r="F14" s="5">
        <v>0</v>
      </c>
      <c r="G14" s="5">
        <v>1</v>
      </c>
      <c r="H14" s="5">
        <v>1</v>
      </c>
      <c r="I14" s="5">
        <v>2</v>
      </c>
      <c r="J14" s="5">
        <v>7</v>
      </c>
      <c r="K14" s="5">
        <v>11</v>
      </c>
      <c r="L14" s="5">
        <v>17</v>
      </c>
      <c r="M14" s="5">
        <v>9</v>
      </c>
      <c r="N14" s="5">
        <v>5</v>
      </c>
      <c r="O14" s="5">
        <v>6</v>
      </c>
      <c r="P14" s="5">
        <v>3</v>
      </c>
      <c r="Q14" s="5">
        <v>2</v>
      </c>
      <c r="R14" s="5">
        <v>1</v>
      </c>
      <c r="S14" s="5">
        <v>2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43">
        <v>96.7</v>
      </c>
      <c r="AI14" s="7">
        <v>101.5</v>
      </c>
      <c r="AJ14" s="7">
        <v>26.3</v>
      </c>
    </row>
    <row r="15" spans="1:36" ht="12" customHeight="1" x14ac:dyDescent="0.15">
      <c r="B15" s="331" t="s">
        <v>78</v>
      </c>
      <c r="C15" s="287"/>
      <c r="D15" s="5">
        <v>4276</v>
      </c>
      <c r="E15" s="5">
        <v>20</v>
      </c>
      <c r="F15" s="5">
        <v>25</v>
      </c>
      <c r="G15" s="5">
        <v>42</v>
      </c>
      <c r="H15" s="5">
        <v>67</v>
      </c>
      <c r="I15" s="5">
        <v>92</v>
      </c>
      <c r="J15" s="5">
        <v>162</v>
      </c>
      <c r="K15" s="5">
        <v>279</v>
      </c>
      <c r="L15" s="5">
        <v>356</v>
      </c>
      <c r="M15" s="5">
        <v>384</v>
      </c>
      <c r="N15" s="5">
        <v>461</v>
      </c>
      <c r="O15" s="5">
        <v>391</v>
      </c>
      <c r="P15" s="5">
        <v>392</v>
      </c>
      <c r="Q15" s="5">
        <v>365</v>
      </c>
      <c r="R15" s="5">
        <v>255</v>
      </c>
      <c r="S15" s="5">
        <v>189</v>
      </c>
      <c r="T15" s="5">
        <v>155</v>
      </c>
      <c r="U15" s="5">
        <v>122</v>
      </c>
      <c r="V15" s="5">
        <v>94</v>
      </c>
      <c r="W15" s="5">
        <v>101</v>
      </c>
      <c r="X15" s="5">
        <v>71</v>
      </c>
      <c r="Y15" s="5">
        <v>57</v>
      </c>
      <c r="Z15" s="5">
        <v>63</v>
      </c>
      <c r="AA15" s="5">
        <v>41</v>
      </c>
      <c r="AB15" s="5">
        <v>22</v>
      </c>
      <c r="AC15" s="5">
        <v>10</v>
      </c>
      <c r="AD15" s="5">
        <v>13</v>
      </c>
      <c r="AE15" s="5">
        <v>8</v>
      </c>
      <c r="AF15" s="5">
        <v>9</v>
      </c>
      <c r="AG15" s="5">
        <v>30</v>
      </c>
      <c r="AH15" s="43">
        <v>126.1</v>
      </c>
      <c r="AI15" s="7">
        <v>133.5</v>
      </c>
      <c r="AJ15" s="7">
        <v>49.9</v>
      </c>
    </row>
    <row r="16" spans="1:36" ht="12" customHeight="1" x14ac:dyDescent="0.15">
      <c r="B16" s="331" t="s">
        <v>79</v>
      </c>
      <c r="C16" s="287"/>
      <c r="D16" s="5">
        <v>272</v>
      </c>
      <c r="E16" s="5">
        <v>3</v>
      </c>
      <c r="F16" s="5">
        <v>3</v>
      </c>
      <c r="G16" s="5">
        <v>2</v>
      </c>
      <c r="H16" s="5">
        <v>6</v>
      </c>
      <c r="I16" s="5">
        <v>9</v>
      </c>
      <c r="J16" s="5">
        <v>18</v>
      </c>
      <c r="K16" s="5">
        <v>27</v>
      </c>
      <c r="L16" s="5">
        <v>27</v>
      </c>
      <c r="M16" s="5">
        <v>30</v>
      </c>
      <c r="N16" s="5">
        <v>35</v>
      </c>
      <c r="O16" s="5">
        <v>27</v>
      </c>
      <c r="P16" s="5">
        <v>18</v>
      </c>
      <c r="Q16" s="5">
        <v>14</v>
      </c>
      <c r="R16" s="5">
        <v>14</v>
      </c>
      <c r="S16" s="5">
        <v>9</v>
      </c>
      <c r="T16" s="5">
        <v>6</v>
      </c>
      <c r="U16" s="5">
        <v>4</v>
      </c>
      <c r="V16" s="5">
        <v>3</v>
      </c>
      <c r="W16" s="5">
        <v>5</v>
      </c>
      <c r="X16" s="5">
        <v>3</v>
      </c>
      <c r="Y16" s="5">
        <v>1</v>
      </c>
      <c r="Z16" s="5">
        <v>3</v>
      </c>
      <c r="AA16" s="5">
        <v>1</v>
      </c>
      <c r="AB16" s="5">
        <v>0</v>
      </c>
      <c r="AC16" s="5">
        <v>2</v>
      </c>
      <c r="AD16" s="5">
        <v>0</v>
      </c>
      <c r="AE16" s="5">
        <v>0</v>
      </c>
      <c r="AF16" s="5">
        <v>0</v>
      </c>
      <c r="AG16" s="5">
        <v>2</v>
      </c>
      <c r="AH16" s="43">
        <v>112.3</v>
      </c>
      <c r="AI16" s="7">
        <v>119.5</v>
      </c>
      <c r="AJ16" s="7">
        <v>46.5</v>
      </c>
    </row>
    <row r="17" spans="2:36" ht="12" customHeight="1" x14ac:dyDescent="0.15">
      <c r="B17" s="331" t="s">
        <v>238</v>
      </c>
      <c r="C17" s="287"/>
      <c r="D17" s="5">
        <v>41</v>
      </c>
      <c r="E17" s="5">
        <v>0</v>
      </c>
      <c r="F17" s="5">
        <v>0</v>
      </c>
      <c r="G17" s="5">
        <v>1</v>
      </c>
      <c r="H17" s="5">
        <v>0</v>
      </c>
      <c r="I17" s="5">
        <v>2</v>
      </c>
      <c r="J17" s="5">
        <v>2</v>
      </c>
      <c r="K17" s="5">
        <v>2</v>
      </c>
      <c r="L17" s="5">
        <v>9</v>
      </c>
      <c r="M17" s="5">
        <v>9</v>
      </c>
      <c r="N17" s="5">
        <v>5</v>
      </c>
      <c r="O17" s="5">
        <v>3</v>
      </c>
      <c r="P17" s="5">
        <v>4</v>
      </c>
      <c r="Q17" s="5">
        <v>2</v>
      </c>
      <c r="R17" s="5">
        <v>1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43">
        <v>104.5</v>
      </c>
      <c r="AI17" s="7">
        <v>107</v>
      </c>
      <c r="AJ17" s="7">
        <v>24.6</v>
      </c>
    </row>
    <row r="18" spans="2:36" ht="12" customHeight="1" x14ac:dyDescent="0.15">
      <c r="B18" s="331" t="s">
        <v>81</v>
      </c>
      <c r="C18" s="287"/>
      <c r="D18" s="5">
        <v>1979</v>
      </c>
      <c r="E18" s="5">
        <v>8</v>
      </c>
      <c r="F18" s="5">
        <v>14</v>
      </c>
      <c r="G18" s="5">
        <v>33</v>
      </c>
      <c r="H18" s="5">
        <v>48</v>
      </c>
      <c r="I18" s="5">
        <v>88</v>
      </c>
      <c r="J18" s="5">
        <v>158</v>
      </c>
      <c r="K18" s="5">
        <v>280</v>
      </c>
      <c r="L18" s="5">
        <v>270</v>
      </c>
      <c r="M18" s="5">
        <v>247</v>
      </c>
      <c r="N18" s="5">
        <v>220</v>
      </c>
      <c r="O18" s="5">
        <v>140</v>
      </c>
      <c r="P18" s="5">
        <v>108</v>
      </c>
      <c r="Q18" s="5">
        <v>78</v>
      </c>
      <c r="R18" s="5">
        <v>53</v>
      </c>
      <c r="S18" s="5">
        <v>42</v>
      </c>
      <c r="T18" s="5">
        <v>34</v>
      </c>
      <c r="U18" s="5">
        <v>26</v>
      </c>
      <c r="V18" s="5">
        <v>16</v>
      </c>
      <c r="W18" s="5">
        <v>21</v>
      </c>
      <c r="X18" s="5">
        <v>16</v>
      </c>
      <c r="Y18" s="5">
        <v>10</v>
      </c>
      <c r="Z18" s="5">
        <v>18</v>
      </c>
      <c r="AA18" s="5">
        <v>10</v>
      </c>
      <c r="AB18" s="5">
        <v>9</v>
      </c>
      <c r="AC18" s="5">
        <v>4</v>
      </c>
      <c r="AD18" s="5">
        <v>5</v>
      </c>
      <c r="AE18" s="5">
        <v>8</v>
      </c>
      <c r="AF18" s="5">
        <v>3</v>
      </c>
      <c r="AG18" s="5">
        <v>12</v>
      </c>
      <c r="AH18" s="43">
        <v>103.8</v>
      </c>
      <c r="AI18" s="7">
        <v>113.5</v>
      </c>
      <c r="AJ18" s="7">
        <v>46.9</v>
      </c>
    </row>
    <row r="19" spans="2:36" ht="12" customHeight="1" x14ac:dyDescent="0.15">
      <c r="B19" s="331" t="s">
        <v>202</v>
      </c>
      <c r="C19" s="287"/>
      <c r="D19" s="5">
        <v>202</v>
      </c>
      <c r="E19" s="5">
        <v>2</v>
      </c>
      <c r="F19" s="5">
        <v>1</v>
      </c>
      <c r="G19" s="5">
        <v>7</v>
      </c>
      <c r="H19" s="5">
        <v>16</v>
      </c>
      <c r="I19" s="5">
        <v>25</v>
      </c>
      <c r="J19" s="5">
        <v>27</v>
      </c>
      <c r="K19" s="5">
        <v>37</v>
      </c>
      <c r="L19" s="5">
        <v>20</v>
      </c>
      <c r="M19" s="5">
        <v>21</v>
      </c>
      <c r="N19" s="5">
        <v>17</v>
      </c>
      <c r="O19" s="5">
        <v>4</v>
      </c>
      <c r="P19" s="5">
        <v>7</v>
      </c>
      <c r="Q19" s="5">
        <v>7</v>
      </c>
      <c r="R19" s="5">
        <v>4</v>
      </c>
      <c r="S19" s="5">
        <v>3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43">
        <v>86.6</v>
      </c>
      <c r="AI19" s="7">
        <v>91.5</v>
      </c>
      <c r="AJ19" s="7">
        <v>31</v>
      </c>
    </row>
    <row r="20" spans="2:36" ht="12" customHeight="1" x14ac:dyDescent="0.15">
      <c r="B20" s="331" t="s">
        <v>203</v>
      </c>
      <c r="C20" s="287"/>
      <c r="D20" s="5">
        <v>93</v>
      </c>
      <c r="E20" s="5">
        <v>0</v>
      </c>
      <c r="F20" s="5">
        <v>2</v>
      </c>
      <c r="G20" s="5">
        <v>4</v>
      </c>
      <c r="H20" s="5">
        <v>10</v>
      </c>
      <c r="I20" s="5">
        <v>12</v>
      </c>
      <c r="J20" s="5">
        <v>9</v>
      </c>
      <c r="K20" s="5">
        <v>17</v>
      </c>
      <c r="L20" s="5">
        <v>14</v>
      </c>
      <c r="M20" s="5">
        <v>11</v>
      </c>
      <c r="N20" s="5">
        <v>3</v>
      </c>
      <c r="O20" s="5">
        <v>3</v>
      </c>
      <c r="P20" s="5">
        <v>1</v>
      </c>
      <c r="Q20" s="5">
        <v>2</v>
      </c>
      <c r="R20" s="5">
        <v>3</v>
      </c>
      <c r="S20" s="5">
        <v>0</v>
      </c>
      <c r="T20" s="5">
        <v>1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43">
        <v>83.9</v>
      </c>
      <c r="AI20" s="7">
        <v>87.5</v>
      </c>
      <c r="AJ20" s="7">
        <v>29.4</v>
      </c>
    </row>
    <row r="21" spans="2:36" ht="12" customHeight="1" x14ac:dyDescent="0.15">
      <c r="B21" s="331" t="s">
        <v>88</v>
      </c>
      <c r="C21" s="287"/>
      <c r="D21" s="5">
        <v>524</v>
      </c>
      <c r="E21" s="5">
        <v>3</v>
      </c>
      <c r="F21" s="5">
        <v>7</v>
      </c>
      <c r="G21" s="5">
        <v>15</v>
      </c>
      <c r="H21" s="5">
        <v>48</v>
      </c>
      <c r="I21" s="5">
        <v>64</v>
      </c>
      <c r="J21" s="5">
        <v>84</v>
      </c>
      <c r="K21" s="5">
        <v>82</v>
      </c>
      <c r="L21" s="5">
        <v>45</v>
      </c>
      <c r="M21" s="5">
        <v>42</v>
      </c>
      <c r="N21" s="5">
        <v>29</v>
      </c>
      <c r="O21" s="5">
        <v>10</v>
      </c>
      <c r="P21" s="5">
        <v>17</v>
      </c>
      <c r="Q21" s="5">
        <v>15</v>
      </c>
      <c r="R21" s="5">
        <v>13</v>
      </c>
      <c r="S21" s="5">
        <v>7</v>
      </c>
      <c r="T21" s="5">
        <v>10</v>
      </c>
      <c r="U21" s="5">
        <v>9</v>
      </c>
      <c r="V21" s="5">
        <v>4</v>
      </c>
      <c r="W21" s="5">
        <v>5</v>
      </c>
      <c r="X21" s="5">
        <v>1</v>
      </c>
      <c r="Y21" s="5">
        <v>4</v>
      </c>
      <c r="Z21" s="5">
        <v>2</v>
      </c>
      <c r="AA21" s="5">
        <v>1</v>
      </c>
      <c r="AB21" s="5">
        <v>0</v>
      </c>
      <c r="AC21" s="5">
        <v>3</v>
      </c>
      <c r="AD21" s="5">
        <v>2</v>
      </c>
      <c r="AE21" s="5">
        <v>2</v>
      </c>
      <c r="AF21" s="5">
        <v>0</v>
      </c>
      <c r="AG21" s="5">
        <v>0</v>
      </c>
      <c r="AH21" s="43">
        <v>85.2</v>
      </c>
      <c r="AI21" s="7">
        <v>97.2</v>
      </c>
      <c r="AJ21" s="7">
        <v>44.3</v>
      </c>
    </row>
    <row r="22" spans="2:36" ht="12" customHeight="1" x14ac:dyDescent="0.15">
      <c r="B22" s="330" t="s">
        <v>204</v>
      </c>
      <c r="C22" s="329"/>
      <c r="D22" s="5">
        <v>209</v>
      </c>
      <c r="E22" s="5">
        <v>1</v>
      </c>
      <c r="F22" s="5">
        <v>3</v>
      </c>
      <c r="G22" s="5">
        <v>6</v>
      </c>
      <c r="H22" s="5">
        <v>9</v>
      </c>
      <c r="I22" s="5">
        <v>22</v>
      </c>
      <c r="J22" s="5">
        <v>35</v>
      </c>
      <c r="K22" s="5">
        <v>34</v>
      </c>
      <c r="L22" s="5">
        <v>25</v>
      </c>
      <c r="M22" s="5">
        <v>28</v>
      </c>
      <c r="N22" s="5">
        <v>16</v>
      </c>
      <c r="O22" s="5">
        <v>8</v>
      </c>
      <c r="P22" s="5">
        <v>3</v>
      </c>
      <c r="Q22" s="5">
        <v>2</v>
      </c>
      <c r="R22" s="5">
        <v>1</v>
      </c>
      <c r="S22" s="5">
        <v>7</v>
      </c>
      <c r="T22" s="5">
        <v>0</v>
      </c>
      <c r="U22" s="5">
        <v>4</v>
      </c>
      <c r="V22" s="5">
        <v>2</v>
      </c>
      <c r="W22" s="5">
        <v>1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</v>
      </c>
      <c r="AH22" s="43">
        <v>88.5</v>
      </c>
      <c r="AI22" s="7">
        <v>95.1</v>
      </c>
      <c r="AJ22" s="7">
        <v>35.9</v>
      </c>
    </row>
    <row r="23" spans="2:36" ht="12" customHeight="1" x14ac:dyDescent="0.15">
      <c r="B23" s="361" t="s">
        <v>6</v>
      </c>
      <c r="C23" s="375"/>
      <c r="D23" s="45">
        <v>61</v>
      </c>
      <c r="E23" s="45">
        <v>0</v>
      </c>
      <c r="F23" s="45">
        <v>2</v>
      </c>
      <c r="G23" s="45">
        <v>1</v>
      </c>
      <c r="H23" s="45">
        <v>3</v>
      </c>
      <c r="I23" s="45">
        <v>2</v>
      </c>
      <c r="J23" s="45">
        <v>6</v>
      </c>
      <c r="K23" s="45">
        <v>10</v>
      </c>
      <c r="L23" s="45">
        <v>10</v>
      </c>
      <c r="M23" s="45">
        <v>9</v>
      </c>
      <c r="N23" s="45">
        <v>6</v>
      </c>
      <c r="O23" s="45">
        <v>6</v>
      </c>
      <c r="P23" s="45">
        <v>1</v>
      </c>
      <c r="Q23" s="45">
        <v>4</v>
      </c>
      <c r="R23" s="45">
        <v>1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6">
        <v>96.4</v>
      </c>
      <c r="AI23" s="47">
        <v>97.5</v>
      </c>
      <c r="AJ23" s="47">
        <v>26.3</v>
      </c>
    </row>
    <row r="24" spans="2:36" ht="12" customHeight="1" x14ac:dyDescent="0.15">
      <c r="B24" s="331" t="s">
        <v>7</v>
      </c>
      <c r="C24" s="287"/>
      <c r="D24" s="9">
        <v>0</v>
      </c>
      <c r="E24" s="210" t="s">
        <v>393</v>
      </c>
      <c r="F24" s="210" t="s">
        <v>393</v>
      </c>
      <c r="G24" s="210" t="s">
        <v>393</v>
      </c>
      <c r="H24" s="210" t="s">
        <v>393</v>
      </c>
      <c r="I24" s="210" t="s">
        <v>393</v>
      </c>
      <c r="J24" s="210" t="s">
        <v>393</v>
      </c>
      <c r="K24" s="210" t="s">
        <v>393</v>
      </c>
      <c r="L24" s="210" t="s">
        <v>393</v>
      </c>
      <c r="M24" s="210" t="s">
        <v>393</v>
      </c>
      <c r="N24" s="210" t="s">
        <v>393</v>
      </c>
      <c r="O24" s="210" t="s">
        <v>393</v>
      </c>
      <c r="P24" s="210" t="s">
        <v>393</v>
      </c>
      <c r="Q24" s="210" t="s">
        <v>393</v>
      </c>
      <c r="R24" s="210" t="s">
        <v>393</v>
      </c>
      <c r="S24" s="210" t="s">
        <v>393</v>
      </c>
      <c r="T24" s="210" t="s">
        <v>393</v>
      </c>
      <c r="U24" s="210" t="s">
        <v>393</v>
      </c>
      <c r="V24" s="210" t="s">
        <v>393</v>
      </c>
      <c r="W24" s="210" t="s">
        <v>393</v>
      </c>
      <c r="X24" s="210" t="s">
        <v>393</v>
      </c>
      <c r="Y24" s="210" t="s">
        <v>393</v>
      </c>
      <c r="Z24" s="210" t="s">
        <v>393</v>
      </c>
      <c r="AA24" s="210" t="s">
        <v>393</v>
      </c>
      <c r="AB24" s="210" t="s">
        <v>393</v>
      </c>
      <c r="AC24" s="210" t="s">
        <v>393</v>
      </c>
      <c r="AD24" s="210" t="s">
        <v>393</v>
      </c>
      <c r="AE24" s="210" t="s">
        <v>393</v>
      </c>
      <c r="AF24" s="210" t="s">
        <v>393</v>
      </c>
      <c r="AG24" s="210" t="s">
        <v>393</v>
      </c>
      <c r="AH24" s="49" t="s">
        <v>289</v>
      </c>
      <c r="AI24" s="50" t="s">
        <v>289</v>
      </c>
      <c r="AJ24" s="50" t="s">
        <v>289</v>
      </c>
    </row>
    <row r="25" spans="2:36" x14ac:dyDescent="0.15">
      <c r="B25" s="331" t="s">
        <v>8</v>
      </c>
      <c r="C25" s="287"/>
      <c r="D25" s="9">
        <v>6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0</v>
      </c>
      <c r="L25" s="9">
        <v>1</v>
      </c>
      <c r="M25" s="9">
        <v>1</v>
      </c>
      <c r="N25" s="9">
        <v>1</v>
      </c>
      <c r="O25" s="9">
        <v>0</v>
      </c>
      <c r="P25" s="9">
        <v>0</v>
      </c>
      <c r="Q25" s="9">
        <v>0</v>
      </c>
      <c r="R25" s="9">
        <v>1</v>
      </c>
      <c r="S25" s="9">
        <v>1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49">
        <v>108</v>
      </c>
      <c r="AI25" s="50">
        <v>119.3</v>
      </c>
      <c r="AJ25" s="50">
        <v>34.1</v>
      </c>
    </row>
    <row r="26" spans="2:36" x14ac:dyDescent="0.15">
      <c r="B26" s="331" t="s">
        <v>9</v>
      </c>
      <c r="C26" s="287"/>
      <c r="D26" s="9">
        <v>87</v>
      </c>
      <c r="E26" s="9">
        <v>1</v>
      </c>
      <c r="F26" s="9">
        <v>3</v>
      </c>
      <c r="G26" s="9">
        <v>0</v>
      </c>
      <c r="H26" s="9">
        <v>0</v>
      </c>
      <c r="I26" s="9">
        <v>4</v>
      </c>
      <c r="J26" s="9">
        <v>8</v>
      </c>
      <c r="K26" s="9">
        <v>10</v>
      </c>
      <c r="L26" s="9">
        <v>21</v>
      </c>
      <c r="M26" s="9">
        <v>11</v>
      </c>
      <c r="N26" s="9">
        <v>12</v>
      </c>
      <c r="O26" s="9">
        <v>6</v>
      </c>
      <c r="P26" s="9">
        <v>1</v>
      </c>
      <c r="Q26" s="9">
        <v>1</v>
      </c>
      <c r="R26" s="9">
        <v>2</v>
      </c>
      <c r="S26" s="9">
        <v>1</v>
      </c>
      <c r="T26" s="9">
        <v>0</v>
      </c>
      <c r="U26" s="9">
        <v>1</v>
      </c>
      <c r="V26" s="9">
        <v>2</v>
      </c>
      <c r="W26" s="9">
        <v>0</v>
      </c>
      <c r="X26" s="9">
        <v>0</v>
      </c>
      <c r="Y26" s="9">
        <v>2</v>
      </c>
      <c r="Z26" s="9">
        <v>1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49">
        <v>97</v>
      </c>
      <c r="AI26" s="50">
        <v>104.7</v>
      </c>
      <c r="AJ26" s="50">
        <v>38.200000000000003</v>
      </c>
    </row>
    <row r="27" spans="2:36" x14ac:dyDescent="0.15">
      <c r="B27" s="331" t="s">
        <v>10</v>
      </c>
      <c r="C27" s="287"/>
      <c r="D27" s="9">
        <v>3</v>
      </c>
      <c r="E27" s="9">
        <v>0</v>
      </c>
      <c r="F27" s="9">
        <v>0</v>
      </c>
      <c r="G27" s="9">
        <v>1</v>
      </c>
      <c r="H27" s="9">
        <v>0</v>
      </c>
      <c r="I27" s="9">
        <v>0</v>
      </c>
      <c r="J27" s="9">
        <v>1</v>
      </c>
      <c r="K27" s="9">
        <v>0</v>
      </c>
      <c r="L27" s="9">
        <v>0</v>
      </c>
      <c r="M27" s="9">
        <v>0</v>
      </c>
      <c r="N27" s="9">
        <v>1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49">
        <v>74.2</v>
      </c>
      <c r="AI27" s="50">
        <v>78.099999999999994</v>
      </c>
      <c r="AJ27" s="50">
        <v>27</v>
      </c>
    </row>
    <row r="28" spans="2:36" x14ac:dyDescent="0.15">
      <c r="B28" s="331" t="s">
        <v>11</v>
      </c>
      <c r="C28" s="287"/>
      <c r="D28" s="9">
        <v>13</v>
      </c>
      <c r="E28" s="9">
        <v>1</v>
      </c>
      <c r="F28" s="9">
        <v>0</v>
      </c>
      <c r="G28" s="9">
        <v>1</v>
      </c>
      <c r="H28" s="9">
        <v>0</v>
      </c>
      <c r="I28" s="9">
        <v>2</v>
      </c>
      <c r="J28" s="9">
        <v>1</v>
      </c>
      <c r="K28" s="9">
        <v>2</v>
      </c>
      <c r="L28" s="9">
        <v>2</v>
      </c>
      <c r="M28" s="9">
        <v>0</v>
      </c>
      <c r="N28" s="9">
        <v>2</v>
      </c>
      <c r="O28" s="9">
        <v>0</v>
      </c>
      <c r="P28" s="9">
        <v>1</v>
      </c>
      <c r="Q28" s="9">
        <v>1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49">
        <v>87.7</v>
      </c>
      <c r="AI28" s="50">
        <v>87.5</v>
      </c>
      <c r="AJ28" s="50">
        <v>33.700000000000003</v>
      </c>
    </row>
    <row r="29" spans="2:36" x14ac:dyDescent="0.15">
      <c r="B29" s="331" t="s">
        <v>12</v>
      </c>
      <c r="C29" s="287"/>
      <c r="D29" s="9">
        <v>15</v>
      </c>
      <c r="E29" s="9">
        <v>0</v>
      </c>
      <c r="F29" s="9">
        <v>0</v>
      </c>
      <c r="G29" s="9">
        <v>0</v>
      </c>
      <c r="H29" s="9">
        <v>0</v>
      </c>
      <c r="I29" s="9">
        <v>2</v>
      </c>
      <c r="J29" s="9">
        <v>0</v>
      </c>
      <c r="K29" s="9">
        <v>1</v>
      </c>
      <c r="L29" s="9">
        <v>1</v>
      </c>
      <c r="M29" s="9">
        <v>6</v>
      </c>
      <c r="N29" s="9">
        <v>2</v>
      </c>
      <c r="O29" s="9">
        <v>2</v>
      </c>
      <c r="P29" s="9">
        <v>0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49">
        <v>104.6</v>
      </c>
      <c r="AI29" s="50">
        <v>104.7</v>
      </c>
      <c r="AJ29" s="50">
        <v>22.2</v>
      </c>
    </row>
    <row r="30" spans="2:36" x14ac:dyDescent="0.15">
      <c r="B30" s="331" t="s">
        <v>13</v>
      </c>
      <c r="C30" s="287"/>
      <c r="D30" s="9">
        <v>31</v>
      </c>
      <c r="E30" s="9">
        <v>0</v>
      </c>
      <c r="F30" s="9">
        <v>0</v>
      </c>
      <c r="G30" s="9">
        <v>3</v>
      </c>
      <c r="H30" s="9">
        <v>1</v>
      </c>
      <c r="I30" s="9">
        <v>1</v>
      </c>
      <c r="J30" s="9">
        <v>0</v>
      </c>
      <c r="K30" s="9">
        <v>3</v>
      </c>
      <c r="L30" s="9">
        <v>3</v>
      </c>
      <c r="M30" s="9">
        <v>6</v>
      </c>
      <c r="N30" s="9">
        <v>6</v>
      </c>
      <c r="O30" s="9">
        <v>3</v>
      </c>
      <c r="P30" s="9">
        <v>2</v>
      </c>
      <c r="Q30" s="9">
        <v>2</v>
      </c>
      <c r="R30" s="9">
        <v>0</v>
      </c>
      <c r="S30" s="9">
        <v>1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49">
        <v>108.3</v>
      </c>
      <c r="AI30" s="50">
        <v>103</v>
      </c>
      <c r="AJ30" s="50">
        <v>28.2</v>
      </c>
    </row>
    <row r="31" spans="2:36" x14ac:dyDescent="0.15">
      <c r="B31" s="331" t="s">
        <v>14</v>
      </c>
      <c r="C31" s="287"/>
      <c r="D31" s="9">
        <v>23</v>
      </c>
      <c r="E31" s="9">
        <v>0</v>
      </c>
      <c r="F31" s="9">
        <v>0</v>
      </c>
      <c r="G31" s="9">
        <v>1</v>
      </c>
      <c r="H31" s="9">
        <v>1</v>
      </c>
      <c r="I31" s="9">
        <v>1</v>
      </c>
      <c r="J31" s="9">
        <v>3</v>
      </c>
      <c r="K31" s="9">
        <v>4</v>
      </c>
      <c r="L31" s="9">
        <v>1</v>
      </c>
      <c r="M31" s="9">
        <v>2</v>
      </c>
      <c r="N31" s="9">
        <v>2</v>
      </c>
      <c r="O31" s="9">
        <v>5</v>
      </c>
      <c r="P31" s="9">
        <v>0</v>
      </c>
      <c r="Q31" s="9">
        <v>1</v>
      </c>
      <c r="R31" s="9">
        <v>0</v>
      </c>
      <c r="S31" s="9">
        <v>2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49">
        <v>105.3</v>
      </c>
      <c r="AI31" s="50">
        <v>102.2</v>
      </c>
      <c r="AJ31" s="50">
        <v>31</v>
      </c>
    </row>
    <row r="32" spans="2:36" x14ac:dyDescent="0.15">
      <c r="B32" s="331" t="s">
        <v>15</v>
      </c>
      <c r="C32" s="287"/>
      <c r="D32" s="9">
        <v>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</v>
      </c>
      <c r="L32" s="9">
        <v>1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49">
        <v>90.6</v>
      </c>
      <c r="AI32" s="50">
        <v>90.6</v>
      </c>
      <c r="AJ32" s="50">
        <v>1.4</v>
      </c>
    </row>
    <row r="33" spans="2:36" x14ac:dyDescent="0.15">
      <c r="B33" s="331" t="s">
        <v>16</v>
      </c>
      <c r="C33" s="287"/>
      <c r="D33" s="9">
        <v>484</v>
      </c>
      <c r="E33" s="9">
        <v>4</v>
      </c>
      <c r="F33" s="9">
        <v>7</v>
      </c>
      <c r="G33" s="9">
        <v>6</v>
      </c>
      <c r="H33" s="9">
        <v>13</v>
      </c>
      <c r="I33" s="9">
        <v>10</v>
      </c>
      <c r="J33" s="9">
        <v>33</v>
      </c>
      <c r="K33" s="9">
        <v>42</v>
      </c>
      <c r="L33" s="9">
        <v>93</v>
      </c>
      <c r="M33" s="9">
        <v>63</v>
      </c>
      <c r="N33" s="9">
        <v>63</v>
      </c>
      <c r="O33" s="9">
        <v>35</v>
      </c>
      <c r="P33" s="9">
        <v>42</v>
      </c>
      <c r="Q33" s="9">
        <v>27</v>
      </c>
      <c r="R33" s="9">
        <v>21</v>
      </c>
      <c r="S33" s="9">
        <v>8</v>
      </c>
      <c r="T33" s="9">
        <v>4</v>
      </c>
      <c r="U33" s="9">
        <v>5</v>
      </c>
      <c r="V33" s="9">
        <v>0</v>
      </c>
      <c r="W33" s="9">
        <v>1</v>
      </c>
      <c r="X33" s="9">
        <v>5</v>
      </c>
      <c r="Y33" s="9">
        <v>0</v>
      </c>
      <c r="Z33" s="9">
        <v>0</v>
      </c>
      <c r="AA33" s="9">
        <v>1</v>
      </c>
      <c r="AB33" s="9">
        <v>0</v>
      </c>
      <c r="AC33" s="9">
        <v>0</v>
      </c>
      <c r="AD33" s="9">
        <v>0</v>
      </c>
      <c r="AE33" s="9">
        <v>1</v>
      </c>
      <c r="AF33" s="9">
        <v>0</v>
      </c>
      <c r="AG33" s="9">
        <v>0</v>
      </c>
      <c r="AH33" s="49">
        <v>105.6</v>
      </c>
      <c r="AI33" s="50">
        <v>108.8</v>
      </c>
      <c r="AJ33" s="50">
        <v>33.200000000000003</v>
      </c>
    </row>
    <row r="34" spans="2:36" x14ac:dyDescent="0.15">
      <c r="B34" s="331" t="s">
        <v>17</v>
      </c>
      <c r="C34" s="287"/>
      <c r="D34" s="9">
        <v>343</v>
      </c>
      <c r="E34" s="9">
        <v>4</v>
      </c>
      <c r="F34" s="9">
        <v>3</v>
      </c>
      <c r="G34" s="9">
        <v>7</v>
      </c>
      <c r="H34" s="9">
        <v>6</v>
      </c>
      <c r="I34" s="9">
        <v>10</v>
      </c>
      <c r="J34" s="9">
        <v>30</v>
      </c>
      <c r="K34" s="9">
        <v>31</v>
      </c>
      <c r="L34" s="9">
        <v>58</v>
      </c>
      <c r="M34" s="9">
        <v>40</v>
      </c>
      <c r="N34" s="9">
        <v>41</v>
      </c>
      <c r="O34" s="9">
        <v>35</v>
      </c>
      <c r="P34" s="9">
        <v>22</v>
      </c>
      <c r="Q34" s="9">
        <v>17</v>
      </c>
      <c r="R34" s="9">
        <v>10</v>
      </c>
      <c r="S34" s="9">
        <v>4</v>
      </c>
      <c r="T34" s="9">
        <v>7</v>
      </c>
      <c r="U34" s="9">
        <v>5</v>
      </c>
      <c r="V34" s="9">
        <v>0</v>
      </c>
      <c r="W34" s="9">
        <v>4</v>
      </c>
      <c r="X34" s="9">
        <v>2</v>
      </c>
      <c r="Y34" s="9">
        <v>5</v>
      </c>
      <c r="Z34" s="9">
        <v>1</v>
      </c>
      <c r="AA34" s="9">
        <v>0</v>
      </c>
      <c r="AB34" s="9">
        <v>0</v>
      </c>
      <c r="AC34" s="9">
        <v>1</v>
      </c>
      <c r="AD34" s="9">
        <v>0</v>
      </c>
      <c r="AE34" s="9">
        <v>0</v>
      </c>
      <c r="AF34" s="9">
        <v>0</v>
      </c>
      <c r="AG34" s="9">
        <v>0</v>
      </c>
      <c r="AH34" s="49">
        <v>107.9</v>
      </c>
      <c r="AI34" s="50">
        <v>110.4</v>
      </c>
      <c r="AJ34" s="50">
        <v>37.200000000000003</v>
      </c>
    </row>
    <row r="35" spans="2:36" x14ac:dyDescent="0.15">
      <c r="B35" s="331" t="s">
        <v>18</v>
      </c>
      <c r="C35" s="287"/>
      <c r="D35" s="9">
        <v>2259</v>
      </c>
      <c r="E35" s="9">
        <v>5</v>
      </c>
      <c r="F35" s="9">
        <v>8</v>
      </c>
      <c r="G35" s="9">
        <v>12</v>
      </c>
      <c r="H35" s="9">
        <v>23</v>
      </c>
      <c r="I35" s="9">
        <v>42</v>
      </c>
      <c r="J35" s="9">
        <v>53</v>
      </c>
      <c r="K35" s="9">
        <v>125</v>
      </c>
      <c r="L35" s="9">
        <v>114</v>
      </c>
      <c r="M35" s="9">
        <v>164</v>
      </c>
      <c r="N35" s="9">
        <v>215</v>
      </c>
      <c r="O35" s="9">
        <v>199</v>
      </c>
      <c r="P35" s="9">
        <v>198</v>
      </c>
      <c r="Q35" s="9">
        <v>234</v>
      </c>
      <c r="R35" s="9">
        <v>155</v>
      </c>
      <c r="S35" s="9">
        <v>130</v>
      </c>
      <c r="T35" s="9">
        <v>104</v>
      </c>
      <c r="U35" s="9">
        <v>85</v>
      </c>
      <c r="V35" s="9">
        <v>72</v>
      </c>
      <c r="W35" s="9">
        <v>73</v>
      </c>
      <c r="X35" s="9">
        <v>47</v>
      </c>
      <c r="Y35" s="9">
        <v>41</v>
      </c>
      <c r="Z35" s="9">
        <v>50</v>
      </c>
      <c r="AA35" s="9">
        <v>35</v>
      </c>
      <c r="AB35" s="9">
        <v>18</v>
      </c>
      <c r="AC35" s="9">
        <v>8</v>
      </c>
      <c r="AD35" s="9">
        <v>10</v>
      </c>
      <c r="AE35" s="9">
        <v>6</v>
      </c>
      <c r="AF35" s="9">
        <v>8</v>
      </c>
      <c r="AG35" s="9">
        <v>25</v>
      </c>
      <c r="AH35" s="49">
        <v>138.19999999999999</v>
      </c>
      <c r="AI35" s="50">
        <v>145.5</v>
      </c>
      <c r="AJ35" s="50">
        <v>53</v>
      </c>
    </row>
    <row r="36" spans="2:36" x14ac:dyDescent="0.15">
      <c r="B36" s="331" t="s">
        <v>19</v>
      </c>
      <c r="C36" s="287"/>
      <c r="D36" s="9">
        <v>1106</v>
      </c>
      <c r="E36" s="9">
        <v>5</v>
      </c>
      <c r="F36" s="9">
        <v>6</v>
      </c>
      <c r="G36" s="9">
        <v>13</v>
      </c>
      <c r="H36" s="9">
        <v>20</v>
      </c>
      <c r="I36" s="9">
        <v>27</v>
      </c>
      <c r="J36" s="9">
        <v>34</v>
      </c>
      <c r="K36" s="9">
        <v>67</v>
      </c>
      <c r="L36" s="9">
        <v>81</v>
      </c>
      <c r="M36" s="9">
        <v>110</v>
      </c>
      <c r="N36" s="9">
        <v>131</v>
      </c>
      <c r="O36" s="9">
        <v>117</v>
      </c>
      <c r="P36" s="9">
        <v>127</v>
      </c>
      <c r="Q36" s="9">
        <v>84</v>
      </c>
      <c r="R36" s="9">
        <v>68</v>
      </c>
      <c r="S36" s="9">
        <v>45</v>
      </c>
      <c r="T36" s="9">
        <v>40</v>
      </c>
      <c r="U36" s="9">
        <v>26</v>
      </c>
      <c r="V36" s="9">
        <v>22</v>
      </c>
      <c r="W36" s="9">
        <v>23</v>
      </c>
      <c r="X36" s="9">
        <v>17</v>
      </c>
      <c r="Y36" s="9">
        <v>11</v>
      </c>
      <c r="Z36" s="9">
        <v>12</v>
      </c>
      <c r="AA36" s="9">
        <v>5</v>
      </c>
      <c r="AB36" s="9">
        <v>4</v>
      </c>
      <c r="AC36" s="9">
        <v>1</v>
      </c>
      <c r="AD36" s="9">
        <v>3</v>
      </c>
      <c r="AE36" s="9">
        <v>1</v>
      </c>
      <c r="AF36" s="9">
        <v>1</v>
      </c>
      <c r="AG36" s="9">
        <v>5</v>
      </c>
      <c r="AH36" s="49">
        <v>125.2</v>
      </c>
      <c r="AI36" s="50">
        <v>129.9</v>
      </c>
      <c r="AJ36" s="50">
        <v>44.9</v>
      </c>
    </row>
    <row r="37" spans="2:36" x14ac:dyDescent="0.15">
      <c r="B37" s="331" t="s">
        <v>20</v>
      </c>
      <c r="C37" s="287"/>
      <c r="D37" s="9">
        <v>14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0</v>
      </c>
      <c r="L37" s="9">
        <v>7</v>
      </c>
      <c r="M37" s="9">
        <v>3</v>
      </c>
      <c r="N37" s="9">
        <v>1</v>
      </c>
      <c r="O37" s="9">
        <v>1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49">
        <v>98.4</v>
      </c>
      <c r="AI37" s="50">
        <v>106.1</v>
      </c>
      <c r="AJ37" s="50">
        <v>27.1</v>
      </c>
    </row>
    <row r="38" spans="2:36" x14ac:dyDescent="0.15">
      <c r="B38" s="331" t="s">
        <v>21</v>
      </c>
      <c r="C38" s="287"/>
      <c r="D38" s="9">
        <v>34</v>
      </c>
      <c r="E38" s="9">
        <v>0</v>
      </c>
      <c r="F38" s="9">
        <v>0</v>
      </c>
      <c r="G38" s="9">
        <v>1</v>
      </c>
      <c r="H38" s="9">
        <v>0</v>
      </c>
      <c r="I38" s="9">
        <v>2</v>
      </c>
      <c r="J38" s="9">
        <v>2</v>
      </c>
      <c r="K38" s="9">
        <v>2</v>
      </c>
      <c r="L38" s="9">
        <v>7</v>
      </c>
      <c r="M38" s="9">
        <v>9</v>
      </c>
      <c r="N38" s="9">
        <v>4</v>
      </c>
      <c r="O38" s="9">
        <v>3</v>
      </c>
      <c r="P38" s="9">
        <v>2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49">
        <v>104.3</v>
      </c>
      <c r="AI38" s="50">
        <v>103.1</v>
      </c>
      <c r="AJ38" s="50">
        <v>22.9</v>
      </c>
    </row>
    <row r="39" spans="2:36" x14ac:dyDescent="0.15">
      <c r="B39" s="331" t="s">
        <v>22</v>
      </c>
      <c r="C39" s="287"/>
      <c r="D39" s="9">
        <v>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</v>
      </c>
      <c r="M39" s="9">
        <v>0</v>
      </c>
      <c r="N39" s="9">
        <v>1</v>
      </c>
      <c r="O39" s="9">
        <v>0</v>
      </c>
      <c r="P39" s="9">
        <v>2</v>
      </c>
      <c r="Q39" s="9">
        <v>1</v>
      </c>
      <c r="R39" s="9">
        <v>0</v>
      </c>
      <c r="S39" s="9">
        <v>1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49">
        <v>136.6</v>
      </c>
      <c r="AI39" s="50">
        <v>125.9</v>
      </c>
      <c r="AJ39" s="50">
        <v>23.7</v>
      </c>
    </row>
    <row r="40" spans="2:36" x14ac:dyDescent="0.15">
      <c r="B40" s="331" t="s">
        <v>23</v>
      </c>
      <c r="C40" s="287"/>
      <c r="D40" s="9">
        <v>0</v>
      </c>
      <c r="E40" s="210" t="s">
        <v>393</v>
      </c>
      <c r="F40" s="210" t="s">
        <v>393</v>
      </c>
      <c r="G40" s="210" t="s">
        <v>393</v>
      </c>
      <c r="H40" s="210" t="s">
        <v>393</v>
      </c>
      <c r="I40" s="210" t="s">
        <v>393</v>
      </c>
      <c r="J40" s="210" t="s">
        <v>393</v>
      </c>
      <c r="K40" s="210" t="s">
        <v>393</v>
      </c>
      <c r="L40" s="210" t="s">
        <v>393</v>
      </c>
      <c r="M40" s="210" t="s">
        <v>393</v>
      </c>
      <c r="N40" s="210" t="s">
        <v>393</v>
      </c>
      <c r="O40" s="210" t="s">
        <v>393</v>
      </c>
      <c r="P40" s="210" t="s">
        <v>393</v>
      </c>
      <c r="Q40" s="210" t="s">
        <v>393</v>
      </c>
      <c r="R40" s="210" t="s">
        <v>393</v>
      </c>
      <c r="S40" s="210" t="s">
        <v>393</v>
      </c>
      <c r="T40" s="210" t="s">
        <v>393</v>
      </c>
      <c r="U40" s="210" t="s">
        <v>393</v>
      </c>
      <c r="V40" s="210" t="s">
        <v>393</v>
      </c>
      <c r="W40" s="210" t="s">
        <v>393</v>
      </c>
      <c r="X40" s="210" t="s">
        <v>393</v>
      </c>
      <c r="Y40" s="210" t="s">
        <v>393</v>
      </c>
      <c r="Z40" s="210" t="s">
        <v>393</v>
      </c>
      <c r="AA40" s="210" t="s">
        <v>393</v>
      </c>
      <c r="AB40" s="210" t="s">
        <v>393</v>
      </c>
      <c r="AC40" s="210" t="s">
        <v>393</v>
      </c>
      <c r="AD40" s="210" t="s">
        <v>393</v>
      </c>
      <c r="AE40" s="210" t="s">
        <v>393</v>
      </c>
      <c r="AF40" s="210" t="s">
        <v>393</v>
      </c>
      <c r="AG40" s="210" t="s">
        <v>393</v>
      </c>
      <c r="AH40" s="51" t="s">
        <v>289</v>
      </c>
      <c r="AI40" s="52" t="s">
        <v>289</v>
      </c>
      <c r="AJ40" s="52" t="s">
        <v>289</v>
      </c>
    </row>
    <row r="41" spans="2:36" x14ac:dyDescent="0.15">
      <c r="B41" s="331" t="s">
        <v>24</v>
      </c>
      <c r="C41" s="287"/>
      <c r="D41" s="9">
        <v>11</v>
      </c>
      <c r="E41" s="9">
        <v>0</v>
      </c>
      <c r="F41" s="9">
        <v>0</v>
      </c>
      <c r="G41" s="9">
        <v>1</v>
      </c>
      <c r="H41" s="9">
        <v>2</v>
      </c>
      <c r="I41" s="9">
        <v>0</v>
      </c>
      <c r="J41" s="9">
        <v>2</v>
      </c>
      <c r="K41" s="9">
        <v>3</v>
      </c>
      <c r="L41" s="9">
        <v>1</v>
      </c>
      <c r="M41" s="9">
        <v>1</v>
      </c>
      <c r="N41" s="9">
        <v>0</v>
      </c>
      <c r="O41" s="9">
        <v>1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43">
        <v>81.2</v>
      </c>
      <c r="AI41" s="10">
        <v>78.8</v>
      </c>
      <c r="AJ41" s="10">
        <v>22.8</v>
      </c>
    </row>
    <row r="42" spans="2:36" x14ac:dyDescent="0.15">
      <c r="B42" s="331" t="s">
        <v>25</v>
      </c>
      <c r="C42" s="287"/>
      <c r="D42" s="9">
        <v>29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3</v>
      </c>
      <c r="K42" s="9">
        <v>6</v>
      </c>
      <c r="L42" s="9">
        <v>8</v>
      </c>
      <c r="M42" s="9">
        <v>4</v>
      </c>
      <c r="N42" s="9">
        <v>2</v>
      </c>
      <c r="O42" s="9">
        <v>0</v>
      </c>
      <c r="P42" s="9">
        <v>3</v>
      </c>
      <c r="Q42" s="9">
        <v>1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43">
        <v>95.6</v>
      </c>
      <c r="AI42" s="10">
        <v>99.6</v>
      </c>
      <c r="AJ42" s="10">
        <v>22</v>
      </c>
    </row>
    <row r="43" spans="2:36" x14ac:dyDescent="0.15">
      <c r="B43" s="331" t="s">
        <v>26</v>
      </c>
      <c r="C43" s="287"/>
      <c r="D43" s="9">
        <v>11</v>
      </c>
      <c r="E43" s="9">
        <v>0</v>
      </c>
      <c r="F43" s="9">
        <v>0</v>
      </c>
      <c r="G43" s="9">
        <v>0</v>
      </c>
      <c r="H43" s="9">
        <v>1</v>
      </c>
      <c r="I43" s="9">
        <v>1</v>
      </c>
      <c r="J43" s="9">
        <v>0</v>
      </c>
      <c r="K43" s="9">
        <v>1</v>
      </c>
      <c r="L43" s="9">
        <v>2</v>
      </c>
      <c r="M43" s="9">
        <v>2</v>
      </c>
      <c r="N43" s="9">
        <v>0</v>
      </c>
      <c r="O43" s="9">
        <v>0</v>
      </c>
      <c r="P43" s="9">
        <v>0</v>
      </c>
      <c r="Q43" s="9">
        <v>0</v>
      </c>
      <c r="R43" s="9">
        <v>1</v>
      </c>
      <c r="S43" s="9">
        <v>1</v>
      </c>
      <c r="T43" s="9">
        <v>0</v>
      </c>
      <c r="U43" s="9">
        <v>1</v>
      </c>
      <c r="V43" s="9">
        <v>0</v>
      </c>
      <c r="W43" s="9">
        <v>0</v>
      </c>
      <c r="X43" s="9">
        <v>0</v>
      </c>
      <c r="Y43" s="9">
        <v>0</v>
      </c>
      <c r="Z43" s="9">
        <v>1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43">
        <v>104.3</v>
      </c>
      <c r="AI43" s="10">
        <v>121.1</v>
      </c>
      <c r="AJ43" s="10">
        <v>54.7</v>
      </c>
    </row>
    <row r="44" spans="2:36" x14ac:dyDescent="0.15">
      <c r="B44" s="331" t="s">
        <v>27</v>
      </c>
      <c r="C44" s="287"/>
      <c r="D44" s="9">
        <v>42</v>
      </c>
      <c r="E44" s="9">
        <v>2</v>
      </c>
      <c r="F44" s="9">
        <v>1</v>
      </c>
      <c r="G44" s="9">
        <v>0</v>
      </c>
      <c r="H44" s="9">
        <v>2</v>
      </c>
      <c r="I44" s="9">
        <v>2</v>
      </c>
      <c r="J44" s="9">
        <v>10</v>
      </c>
      <c r="K44" s="9">
        <v>8</v>
      </c>
      <c r="L44" s="9">
        <v>6</v>
      </c>
      <c r="M44" s="9">
        <v>0</v>
      </c>
      <c r="N44" s="9">
        <v>5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0</v>
      </c>
      <c r="U44" s="9">
        <v>1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43">
        <v>84</v>
      </c>
      <c r="AI44" s="10">
        <v>90.3</v>
      </c>
      <c r="AJ44" s="10">
        <v>34</v>
      </c>
    </row>
    <row r="45" spans="2:36" x14ac:dyDescent="0.15">
      <c r="B45" s="331" t="s">
        <v>28</v>
      </c>
      <c r="C45" s="287"/>
      <c r="D45" s="9">
        <v>242</v>
      </c>
      <c r="E45" s="9">
        <v>3</v>
      </c>
      <c r="F45" s="9">
        <v>3</v>
      </c>
      <c r="G45" s="9">
        <v>2</v>
      </c>
      <c r="H45" s="9">
        <v>5</v>
      </c>
      <c r="I45" s="9">
        <v>8</v>
      </c>
      <c r="J45" s="9">
        <v>16</v>
      </c>
      <c r="K45" s="9">
        <v>25</v>
      </c>
      <c r="L45" s="9">
        <v>24</v>
      </c>
      <c r="M45" s="9">
        <v>24</v>
      </c>
      <c r="N45" s="9">
        <v>35</v>
      </c>
      <c r="O45" s="9">
        <v>26</v>
      </c>
      <c r="P45" s="9">
        <v>15</v>
      </c>
      <c r="Q45" s="9">
        <v>13</v>
      </c>
      <c r="R45" s="9">
        <v>13</v>
      </c>
      <c r="S45" s="9">
        <v>7</v>
      </c>
      <c r="T45" s="9">
        <v>6</v>
      </c>
      <c r="U45" s="9">
        <v>3</v>
      </c>
      <c r="V45" s="9">
        <v>3</v>
      </c>
      <c r="W45" s="9">
        <v>4</v>
      </c>
      <c r="X45" s="9">
        <v>3</v>
      </c>
      <c r="Y45" s="9">
        <v>0</v>
      </c>
      <c r="Z45" s="9">
        <v>1</v>
      </c>
      <c r="AA45" s="9">
        <v>0</v>
      </c>
      <c r="AB45" s="9">
        <v>0</v>
      </c>
      <c r="AC45" s="9">
        <v>2</v>
      </c>
      <c r="AD45" s="9">
        <v>0</v>
      </c>
      <c r="AE45" s="9">
        <v>0</v>
      </c>
      <c r="AF45" s="9">
        <v>0</v>
      </c>
      <c r="AG45" s="9">
        <v>1</v>
      </c>
      <c r="AH45" s="43">
        <v>112.3</v>
      </c>
      <c r="AI45" s="10">
        <v>117</v>
      </c>
      <c r="AJ45" s="10">
        <v>42.4</v>
      </c>
    </row>
    <row r="46" spans="2:36" x14ac:dyDescent="0.15">
      <c r="B46" s="331" t="s">
        <v>29</v>
      </c>
      <c r="C46" s="287"/>
      <c r="D46" s="9">
        <v>19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2</v>
      </c>
      <c r="K46" s="9">
        <v>1</v>
      </c>
      <c r="L46" s="9">
        <v>1</v>
      </c>
      <c r="M46" s="9">
        <v>4</v>
      </c>
      <c r="N46" s="9">
        <v>0</v>
      </c>
      <c r="O46" s="9">
        <v>1</v>
      </c>
      <c r="P46" s="9">
        <v>3</v>
      </c>
      <c r="Q46" s="9">
        <v>1</v>
      </c>
      <c r="R46" s="9">
        <v>0</v>
      </c>
      <c r="S46" s="9">
        <v>1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1</v>
      </c>
      <c r="Z46" s="9">
        <v>1</v>
      </c>
      <c r="AA46" s="9">
        <v>1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1</v>
      </c>
      <c r="AH46" s="43">
        <v>131.9</v>
      </c>
      <c r="AI46" s="10">
        <v>150.5</v>
      </c>
      <c r="AJ46" s="10">
        <v>73.2</v>
      </c>
    </row>
    <row r="47" spans="2:36" x14ac:dyDescent="0.15">
      <c r="B47" s="331" t="s">
        <v>30</v>
      </c>
      <c r="C47" s="287"/>
      <c r="D47" s="9">
        <v>127</v>
      </c>
      <c r="E47" s="9">
        <v>1</v>
      </c>
      <c r="F47" s="9">
        <v>1</v>
      </c>
      <c r="G47" s="9">
        <v>5</v>
      </c>
      <c r="H47" s="9">
        <v>8</v>
      </c>
      <c r="I47" s="9">
        <v>11</v>
      </c>
      <c r="J47" s="9">
        <v>15</v>
      </c>
      <c r="K47" s="9">
        <v>12</v>
      </c>
      <c r="L47" s="9">
        <v>17</v>
      </c>
      <c r="M47" s="9">
        <v>12</v>
      </c>
      <c r="N47" s="9">
        <v>17</v>
      </c>
      <c r="O47" s="9">
        <v>3</v>
      </c>
      <c r="P47" s="9">
        <v>10</v>
      </c>
      <c r="Q47" s="9">
        <v>4</v>
      </c>
      <c r="R47" s="9">
        <v>1</v>
      </c>
      <c r="S47" s="9">
        <v>3</v>
      </c>
      <c r="T47" s="9">
        <v>2</v>
      </c>
      <c r="U47" s="9">
        <v>0</v>
      </c>
      <c r="V47" s="9">
        <v>0</v>
      </c>
      <c r="W47" s="9">
        <v>2</v>
      </c>
      <c r="X47" s="9">
        <v>0</v>
      </c>
      <c r="Y47" s="9">
        <v>2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1</v>
      </c>
      <c r="AF47" s="9">
        <v>0</v>
      </c>
      <c r="AG47" s="9">
        <v>0</v>
      </c>
      <c r="AH47" s="43">
        <v>96.8</v>
      </c>
      <c r="AI47" s="10">
        <v>101.7</v>
      </c>
      <c r="AJ47" s="10">
        <v>40.4</v>
      </c>
    </row>
    <row r="48" spans="2:36" x14ac:dyDescent="0.15">
      <c r="B48" s="331" t="s">
        <v>31</v>
      </c>
      <c r="C48" s="287"/>
      <c r="D48" s="9">
        <v>109</v>
      </c>
      <c r="E48" s="9">
        <v>1</v>
      </c>
      <c r="F48" s="9">
        <v>0</v>
      </c>
      <c r="G48" s="9">
        <v>2</v>
      </c>
      <c r="H48" s="9">
        <v>3</v>
      </c>
      <c r="I48" s="9">
        <v>10</v>
      </c>
      <c r="J48" s="9">
        <v>13</v>
      </c>
      <c r="K48" s="9">
        <v>14</v>
      </c>
      <c r="L48" s="9">
        <v>9</v>
      </c>
      <c r="M48" s="9">
        <v>15</v>
      </c>
      <c r="N48" s="9">
        <v>9</v>
      </c>
      <c r="O48" s="9">
        <v>10</v>
      </c>
      <c r="P48" s="9">
        <v>3</v>
      </c>
      <c r="Q48" s="9">
        <v>7</v>
      </c>
      <c r="R48" s="9">
        <v>1</v>
      </c>
      <c r="S48" s="9">
        <v>3</v>
      </c>
      <c r="T48" s="9">
        <v>3</v>
      </c>
      <c r="U48" s="9">
        <v>2</v>
      </c>
      <c r="V48" s="9">
        <v>2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1</v>
      </c>
      <c r="AC48" s="9">
        <v>1</v>
      </c>
      <c r="AD48" s="9">
        <v>0</v>
      </c>
      <c r="AE48" s="9">
        <v>0</v>
      </c>
      <c r="AF48" s="9">
        <v>0</v>
      </c>
      <c r="AG48" s="9">
        <v>0</v>
      </c>
      <c r="AH48" s="43">
        <v>102.9</v>
      </c>
      <c r="AI48" s="10">
        <v>107.6</v>
      </c>
      <c r="AJ48" s="10">
        <v>40.4</v>
      </c>
    </row>
    <row r="49" spans="2:36" x14ac:dyDescent="0.15">
      <c r="B49" s="331" t="s">
        <v>32</v>
      </c>
      <c r="C49" s="287"/>
      <c r="D49" s="9">
        <v>1316</v>
      </c>
      <c r="E49" s="9">
        <v>5</v>
      </c>
      <c r="F49" s="9">
        <v>9</v>
      </c>
      <c r="G49" s="9">
        <v>17</v>
      </c>
      <c r="H49" s="9">
        <v>27</v>
      </c>
      <c r="I49" s="9">
        <v>53</v>
      </c>
      <c r="J49" s="9">
        <v>87</v>
      </c>
      <c r="K49" s="9">
        <v>173</v>
      </c>
      <c r="L49" s="9">
        <v>181</v>
      </c>
      <c r="M49" s="9">
        <v>161</v>
      </c>
      <c r="N49" s="9">
        <v>140</v>
      </c>
      <c r="O49" s="9">
        <v>102</v>
      </c>
      <c r="P49" s="9">
        <v>85</v>
      </c>
      <c r="Q49" s="9">
        <v>55</v>
      </c>
      <c r="R49" s="9">
        <v>45</v>
      </c>
      <c r="S49" s="9">
        <v>30</v>
      </c>
      <c r="T49" s="9">
        <v>27</v>
      </c>
      <c r="U49" s="9">
        <v>21</v>
      </c>
      <c r="V49" s="9">
        <v>9</v>
      </c>
      <c r="W49" s="9">
        <v>16</v>
      </c>
      <c r="X49" s="9">
        <v>12</v>
      </c>
      <c r="Y49" s="9">
        <v>7</v>
      </c>
      <c r="Z49" s="9">
        <v>17</v>
      </c>
      <c r="AA49" s="9">
        <v>10</v>
      </c>
      <c r="AB49" s="9">
        <v>6</v>
      </c>
      <c r="AC49" s="9">
        <v>3</v>
      </c>
      <c r="AD49" s="9">
        <v>4</v>
      </c>
      <c r="AE49" s="9">
        <v>4</v>
      </c>
      <c r="AF49" s="9">
        <v>2</v>
      </c>
      <c r="AG49" s="9">
        <v>8</v>
      </c>
      <c r="AH49" s="43">
        <v>106.5</v>
      </c>
      <c r="AI49" s="10">
        <v>117</v>
      </c>
      <c r="AJ49" s="10">
        <v>47.5</v>
      </c>
    </row>
    <row r="50" spans="2:36" x14ac:dyDescent="0.15">
      <c r="B50" s="331" t="s">
        <v>33</v>
      </c>
      <c r="C50" s="287"/>
      <c r="D50" s="9">
        <v>397</v>
      </c>
      <c r="E50" s="9">
        <v>1</v>
      </c>
      <c r="F50" s="9">
        <v>3</v>
      </c>
      <c r="G50" s="9">
        <v>8</v>
      </c>
      <c r="H50" s="9">
        <v>9</v>
      </c>
      <c r="I50" s="9">
        <v>13</v>
      </c>
      <c r="J50" s="9">
        <v>41</v>
      </c>
      <c r="K50" s="9">
        <v>72</v>
      </c>
      <c r="L50" s="9">
        <v>60</v>
      </c>
      <c r="M50" s="9">
        <v>57</v>
      </c>
      <c r="N50" s="9">
        <v>48</v>
      </c>
      <c r="O50" s="9">
        <v>24</v>
      </c>
      <c r="P50" s="9">
        <v>10</v>
      </c>
      <c r="Q50" s="9">
        <v>11</v>
      </c>
      <c r="R50" s="9">
        <v>5</v>
      </c>
      <c r="S50" s="9">
        <v>5</v>
      </c>
      <c r="T50" s="9">
        <v>2</v>
      </c>
      <c r="U50" s="9">
        <v>3</v>
      </c>
      <c r="V50" s="9">
        <v>5</v>
      </c>
      <c r="W50" s="9">
        <v>3</v>
      </c>
      <c r="X50" s="9">
        <v>4</v>
      </c>
      <c r="Y50" s="9">
        <v>1</v>
      </c>
      <c r="Z50" s="9">
        <v>1</v>
      </c>
      <c r="AA50" s="9">
        <v>0</v>
      </c>
      <c r="AB50" s="9">
        <v>2</v>
      </c>
      <c r="AC50" s="9">
        <v>0</v>
      </c>
      <c r="AD50" s="9">
        <v>1</v>
      </c>
      <c r="AE50" s="9">
        <v>3</v>
      </c>
      <c r="AF50" s="9">
        <v>1</v>
      </c>
      <c r="AG50" s="9">
        <v>4</v>
      </c>
      <c r="AH50" s="43">
        <v>98.3</v>
      </c>
      <c r="AI50" s="10">
        <v>108.2</v>
      </c>
      <c r="AJ50" s="10">
        <v>48.2</v>
      </c>
    </row>
    <row r="51" spans="2:36" x14ac:dyDescent="0.15">
      <c r="B51" s="331" t="s">
        <v>34</v>
      </c>
      <c r="C51" s="287"/>
      <c r="D51" s="9">
        <v>24</v>
      </c>
      <c r="E51" s="9">
        <v>0</v>
      </c>
      <c r="F51" s="9">
        <v>1</v>
      </c>
      <c r="G51" s="9">
        <v>1</v>
      </c>
      <c r="H51" s="9">
        <v>1</v>
      </c>
      <c r="I51" s="9">
        <v>1</v>
      </c>
      <c r="J51" s="9">
        <v>2</v>
      </c>
      <c r="K51" s="9">
        <v>6</v>
      </c>
      <c r="L51" s="9">
        <v>3</v>
      </c>
      <c r="M51" s="9">
        <v>2</v>
      </c>
      <c r="N51" s="9">
        <v>5</v>
      </c>
      <c r="O51" s="9">
        <v>1</v>
      </c>
      <c r="P51" s="9">
        <v>0</v>
      </c>
      <c r="Q51" s="9">
        <v>0</v>
      </c>
      <c r="R51" s="9">
        <v>1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43">
        <v>92.6</v>
      </c>
      <c r="AI51" s="10">
        <v>92.5</v>
      </c>
      <c r="AJ51" s="10">
        <v>26.3</v>
      </c>
    </row>
    <row r="52" spans="2:36" x14ac:dyDescent="0.15">
      <c r="B52" s="331" t="s">
        <v>35</v>
      </c>
      <c r="C52" s="287"/>
      <c r="D52" s="9">
        <v>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3</v>
      </c>
      <c r="L52" s="9">
        <v>0</v>
      </c>
      <c r="M52" s="9">
        <v>0</v>
      </c>
      <c r="N52" s="9">
        <v>1</v>
      </c>
      <c r="O52" s="9">
        <v>0</v>
      </c>
      <c r="P52" s="9">
        <v>0</v>
      </c>
      <c r="Q52" s="9">
        <v>1</v>
      </c>
      <c r="R52" s="9">
        <v>0</v>
      </c>
      <c r="S52" s="9">
        <v>1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43">
        <v>102.5</v>
      </c>
      <c r="AI52" s="10">
        <v>112.8</v>
      </c>
      <c r="AJ52" s="10">
        <v>30.8</v>
      </c>
    </row>
    <row r="53" spans="2:36" x14ac:dyDescent="0.15">
      <c r="B53" s="331" t="s">
        <v>36</v>
      </c>
      <c r="C53" s="287"/>
      <c r="D53" s="9">
        <v>5</v>
      </c>
      <c r="E53" s="9">
        <v>0</v>
      </c>
      <c r="F53" s="9">
        <v>0</v>
      </c>
      <c r="G53" s="9">
        <v>0</v>
      </c>
      <c r="H53" s="9">
        <v>0</v>
      </c>
      <c r="I53" s="9">
        <v>2</v>
      </c>
      <c r="J53" s="9">
        <v>0</v>
      </c>
      <c r="K53" s="9">
        <v>1</v>
      </c>
      <c r="L53" s="9">
        <v>1</v>
      </c>
      <c r="M53" s="9">
        <v>1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43">
        <v>86.5</v>
      </c>
      <c r="AI53" s="10">
        <v>82.9</v>
      </c>
      <c r="AJ53" s="10">
        <v>14.8</v>
      </c>
    </row>
    <row r="54" spans="2:36" x14ac:dyDescent="0.15">
      <c r="B54" s="331" t="s">
        <v>37</v>
      </c>
      <c r="C54" s="287"/>
      <c r="D54" s="9">
        <v>2</v>
      </c>
      <c r="E54" s="9">
        <v>0</v>
      </c>
      <c r="F54" s="9">
        <v>0</v>
      </c>
      <c r="G54" s="9">
        <v>0</v>
      </c>
      <c r="H54" s="9">
        <v>1</v>
      </c>
      <c r="I54" s="9">
        <v>0</v>
      </c>
      <c r="J54" s="9">
        <v>0</v>
      </c>
      <c r="K54" s="9">
        <v>0</v>
      </c>
      <c r="L54" s="9">
        <v>0</v>
      </c>
      <c r="M54" s="9">
        <v>1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43">
        <v>77.2</v>
      </c>
      <c r="AI54" s="10">
        <v>77.2</v>
      </c>
      <c r="AJ54" s="10">
        <v>23.5</v>
      </c>
    </row>
    <row r="55" spans="2:36" x14ac:dyDescent="0.15">
      <c r="B55" s="331" t="s">
        <v>38</v>
      </c>
      <c r="C55" s="287"/>
      <c r="D55" s="9">
        <v>53</v>
      </c>
      <c r="E55" s="9">
        <v>0</v>
      </c>
      <c r="F55" s="9">
        <v>0</v>
      </c>
      <c r="G55" s="9">
        <v>2</v>
      </c>
      <c r="H55" s="9">
        <v>5</v>
      </c>
      <c r="I55" s="9">
        <v>5</v>
      </c>
      <c r="J55" s="9">
        <v>8</v>
      </c>
      <c r="K55" s="9">
        <v>10</v>
      </c>
      <c r="L55" s="9">
        <v>5</v>
      </c>
      <c r="M55" s="9">
        <v>3</v>
      </c>
      <c r="N55" s="9">
        <v>7</v>
      </c>
      <c r="O55" s="9">
        <v>2</v>
      </c>
      <c r="P55" s="9">
        <v>0</v>
      </c>
      <c r="Q55" s="9">
        <v>2</v>
      </c>
      <c r="R55" s="9">
        <v>2</v>
      </c>
      <c r="S55" s="9">
        <v>0</v>
      </c>
      <c r="T55" s="9">
        <v>2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43">
        <v>85.8</v>
      </c>
      <c r="AI55" s="10">
        <v>93.1</v>
      </c>
      <c r="AJ55" s="10">
        <v>31</v>
      </c>
    </row>
    <row r="56" spans="2:36" x14ac:dyDescent="0.15">
      <c r="B56" s="331" t="s">
        <v>39</v>
      </c>
      <c r="C56" s="287"/>
      <c r="D56" s="9">
        <v>101</v>
      </c>
      <c r="E56" s="9">
        <v>1</v>
      </c>
      <c r="F56" s="9">
        <v>0</v>
      </c>
      <c r="G56" s="9">
        <v>3</v>
      </c>
      <c r="H56" s="9">
        <v>8</v>
      </c>
      <c r="I56" s="9">
        <v>7</v>
      </c>
      <c r="J56" s="9">
        <v>10</v>
      </c>
      <c r="K56" s="9">
        <v>17</v>
      </c>
      <c r="L56" s="9">
        <v>12</v>
      </c>
      <c r="M56" s="9">
        <v>12</v>
      </c>
      <c r="N56" s="9">
        <v>10</v>
      </c>
      <c r="O56" s="9">
        <v>2</v>
      </c>
      <c r="P56" s="9">
        <v>7</v>
      </c>
      <c r="Q56" s="9">
        <v>5</v>
      </c>
      <c r="R56" s="9">
        <v>2</v>
      </c>
      <c r="S56" s="9">
        <v>3</v>
      </c>
      <c r="T56" s="9">
        <v>1</v>
      </c>
      <c r="U56" s="9">
        <v>0</v>
      </c>
      <c r="V56" s="9">
        <v>0</v>
      </c>
      <c r="W56" s="9">
        <v>0</v>
      </c>
      <c r="X56" s="9">
        <v>1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43">
        <v>95.8</v>
      </c>
      <c r="AI56" s="10">
        <v>98.5</v>
      </c>
      <c r="AJ56" s="10">
        <v>32.9</v>
      </c>
    </row>
    <row r="57" spans="2:36" x14ac:dyDescent="0.15">
      <c r="B57" s="331" t="s">
        <v>40</v>
      </c>
      <c r="C57" s="287"/>
      <c r="D57" s="9">
        <v>41</v>
      </c>
      <c r="E57" s="9">
        <v>1</v>
      </c>
      <c r="F57" s="9">
        <v>1</v>
      </c>
      <c r="G57" s="9">
        <v>2</v>
      </c>
      <c r="H57" s="9">
        <v>2</v>
      </c>
      <c r="I57" s="9">
        <v>11</v>
      </c>
      <c r="J57" s="9">
        <v>9</v>
      </c>
      <c r="K57" s="9">
        <v>9</v>
      </c>
      <c r="L57" s="9">
        <v>2</v>
      </c>
      <c r="M57" s="9">
        <v>4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43">
        <v>73.3</v>
      </c>
      <c r="AI57" s="10">
        <v>73.7</v>
      </c>
      <c r="AJ57" s="10">
        <v>17.399999999999999</v>
      </c>
    </row>
    <row r="58" spans="2:36" x14ac:dyDescent="0.15">
      <c r="B58" s="331" t="s">
        <v>41</v>
      </c>
      <c r="C58" s="287"/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43">
        <v>85.8</v>
      </c>
      <c r="AI58" s="10">
        <v>85.8</v>
      </c>
      <c r="AJ58" s="10">
        <v>0</v>
      </c>
    </row>
    <row r="59" spans="2:36" x14ac:dyDescent="0.15">
      <c r="B59" s="331" t="s">
        <v>42</v>
      </c>
      <c r="C59" s="287"/>
      <c r="D59" s="9">
        <v>25</v>
      </c>
      <c r="E59" s="9">
        <v>0</v>
      </c>
      <c r="F59" s="9">
        <v>1</v>
      </c>
      <c r="G59" s="9">
        <v>2</v>
      </c>
      <c r="H59" s="9">
        <v>3</v>
      </c>
      <c r="I59" s="9">
        <v>7</v>
      </c>
      <c r="J59" s="9">
        <v>2</v>
      </c>
      <c r="K59" s="9">
        <v>3</v>
      </c>
      <c r="L59" s="9">
        <v>4</v>
      </c>
      <c r="M59" s="9">
        <v>2</v>
      </c>
      <c r="N59" s="9">
        <v>1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43">
        <v>69.5</v>
      </c>
      <c r="AI59" s="10">
        <v>73.8</v>
      </c>
      <c r="AJ59" s="10">
        <v>20.100000000000001</v>
      </c>
    </row>
    <row r="60" spans="2:36" x14ac:dyDescent="0.15">
      <c r="B60" s="331" t="s">
        <v>43</v>
      </c>
      <c r="C60" s="287"/>
      <c r="D60" s="9">
        <v>37</v>
      </c>
      <c r="E60" s="9">
        <v>0</v>
      </c>
      <c r="F60" s="9">
        <v>1</v>
      </c>
      <c r="G60" s="9">
        <v>1</v>
      </c>
      <c r="H60" s="9">
        <v>3</v>
      </c>
      <c r="I60" s="9">
        <v>4</v>
      </c>
      <c r="J60" s="9">
        <v>3</v>
      </c>
      <c r="K60" s="9">
        <v>3</v>
      </c>
      <c r="L60" s="9">
        <v>9</v>
      </c>
      <c r="M60" s="9">
        <v>3</v>
      </c>
      <c r="N60" s="9">
        <v>1</v>
      </c>
      <c r="O60" s="9">
        <v>3</v>
      </c>
      <c r="P60" s="9">
        <v>0</v>
      </c>
      <c r="Q60" s="9">
        <v>2</v>
      </c>
      <c r="R60" s="9">
        <v>2</v>
      </c>
      <c r="S60" s="9">
        <v>0</v>
      </c>
      <c r="T60" s="9">
        <v>1</v>
      </c>
      <c r="U60" s="9">
        <v>1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43">
        <v>93.7</v>
      </c>
      <c r="AI60" s="10">
        <v>97.3</v>
      </c>
      <c r="AJ60" s="10">
        <v>35.1</v>
      </c>
    </row>
    <row r="61" spans="2:36" x14ac:dyDescent="0.15">
      <c r="B61" s="331" t="s">
        <v>44</v>
      </c>
      <c r="C61" s="287"/>
      <c r="D61" s="9">
        <v>30</v>
      </c>
      <c r="E61" s="9">
        <v>0</v>
      </c>
      <c r="F61" s="9">
        <v>0</v>
      </c>
      <c r="G61" s="9">
        <v>1</v>
      </c>
      <c r="H61" s="9">
        <v>4</v>
      </c>
      <c r="I61" s="9">
        <v>1</v>
      </c>
      <c r="J61" s="9">
        <v>4</v>
      </c>
      <c r="K61" s="9">
        <v>10</v>
      </c>
      <c r="L61" s="9">
        <v>1</v>
      </c>
      <c r="M61" s="9">
        <v>6</v>
      </c>
      <c r="N61" s="9">
        <v>1</v>
      </c>
      <c r="O61" s="9">
        <v>0</v>
      </c>
      <c r="P61" s="9">
        <v>1</v>
      </c>
      <c r="Q61" s="9">
        <v>0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43">
        <v>83.6</v>
      </c>
      <c r="AI61" s="10">
        <v>86.8</v>
      </c>
      <c r="AJ61" s="10">
        <v>23.5</v>
      </c>
    </row>
    <row r="62" spans="2:36" x14ac:dyDescent="0.15">
      <c r="B62" s="331" t="s">
        <v>45</v>
      </c>
      <c r="C62" s="287"/>
      <c r="D62" s="9">
        <v>469</v>
      </c>
      <c r="E62" s="9">
        <v>3</v>
      </c>
      <c r="F62" s="9">
        <v>7</v>
      </c>
      <c r="G62" s="9">
        <v>14</v>
      </c>
      <c r="H62" s="9">
        <v>43</v>
      </c>
      <c r="I62" s="9">
        <v>57</v>
      </c>
      <c r="J62" s="9">
        <v>68</v>
      </c>
      <c r="K62" s="9">
        <v>69</v>
      </c>
      <c r="L62" s="9">
        <v>37</v>
      </c>
      <c r="M62" s="9">
        <v>39</v>
      </c>
      <c r="N62" s="9">
        <v>28</v>
      </c>
      <c r="O62" s="9">
        <v>10</v>
      </c>
      <c r="P62" s="9">
        <v>17</v>
      </c>
      <c r="Q62" s="9">
        <v>15</v>
      </c>
      <c r="R62" s="9">
        <v>13</v>
      </c>
      <c r="S62" s="9">
        <v>7</v>
      </c>
      <c r="T62" s="9">
        <v>10</v>
      </c>
      <c r="U62" s="9">
        <v>9</v>
      </c>
      <c r="V62" s="9">
        <v>4</v>
      </c>
      <c r="W62" s="9">
        <v>4</v>
      </c>
      <c r="X62" s="9">
        <v>1</v>
      </c>
      <c r="Y62" s="9">
        <v>4</v>
      </c>
      <c r="Z62" s="9">
        <v>2</v>
      </c>
      <c r="AA62" s="9">
        <v>1</v>
      </c>
      <c r="AB62" s="9">
        <v>0</v>
      </c>
      <c r="AC62" s="9">
        <v>3</v>
      </c>
      <c r="AD62" s="9">
        <v>2</v>
      </c>
      <c r="AE62" s="9">
        <v>2</v>
      </c>
      <c r="AF62" s="9">
        <v>0</v>
      </c>
      <c r="AG62" s="9">
        <v>0</v>
      </c>
      <c r="AH62" s="43">
        <v>85.9</v>
      </c>
      <c r="AI62" s="10">
        <v>99</v>
      </c>
      <c r="AJ62" s="10">
        <v>45.9</v>
      </c>
    </row>
    <row r="63" spans="2:36" x14ac:dyDescent="0.15">
      <c r="B63" s="331" t="s">
        <v>46</v>
      </c>
      <c r="C63" s="287"/>
      <c r="D63" s="9">
        <v>21</v>
      </c>
      <c r="E63" s="9">
        <v>0</v>
      </c>
      <c r="F63" s="9">
        <v>0</v>
      </c>
      <c r="G63" s="9">
        <v>0</v>
      </c>
      <c r="H63" s="9">
        <v>2</v>
      </c>
      <c r="I63" s="9">
        <v>6</v>
      </c>
      <c r="J63" s="9">
        <v>8</v>
      </c>
      <c r="K63" s="9">
        <v>1</v>
      </c>
      <c r="L63" s="9">
        <v>2</v>
      </c>
      <c r="M63" s="9">
        <v>1</v>
      </c>
      <c r="N63" s="9">
        <v>1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43">
        <v>74.5</v>
      </c>
      <c r="AI63" s="10">
        <v>76.5</v>
      </c>
      <c r="AJ63" s="10">
        <v>13.7</v>
      </c>
    </row>
    <row r="64" spans="2:36" x14ac:dyDescent="0.15">
      <c r="B64" s="331" t="s">
        <v>47</v>
      </c>
      <c r="C64" s="287"/>
      <c r="D64" s="9">
        <v>34</v>
      </c>
      <c r="E64" s="9">
        <v>0</v>
      </c>
      <c r="F64" s="9">
        <v>0</v>
      </c>
      <c r="G64" s="9">
        <v>1</v>
      </c>
      <c r="H64" s="9">
        <v>3</v>
      </c>
      <c r="I64" s="9">
        <v>1</v>
      </c>
      <c r="J64" s="9">
        <v>8</v>
      </c>
      <c r="K64" s="9">
        <v>12</v>
      </c>
      <c r="L64" s="9">
        <v>6</v>
      </c>
      <c r="M64" s="9">
        <v>2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1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43">
        <v>83</v>
      </c>
      <c r="AI64" s="10">
        <v>85.6</v>
      </c>
      <c r="AJ64" s="10">
        <v>24.7</v>
      </c>
    </row>
    <row r="65" spans="2:36" x14ac:dyDescent="0.15">
      <c r="B65" s="331" t="s">
        <v>48</v>
      </c>
      <c r="C65" s="287"/>
      <c r="D65" s="9">
        <v>65</v>
      </c>
      <c r="E65" s="9">
        <v>0</v>
      </c>
      <c r="F65" s="9">
        <v>1</v>
      </c>
      <c r="G65" s="9">
        <v>2</v>
      </c>
      <c r="H65" s="9">
        <v>3</v>
      </c>
      <c r="I65" s="9">
        <v>7</v>
      </c>
      <c r="J65" s="9">
        <v>11</v>
      </c>
      <c r="K65" s="9">
        <v>15</v>
      </c>
      <c r="L65" s="9">
        <v>9</v>
      </c>
      <c r="M65" s="9">
        <v>9</v>
      </c>
      <c r="N65" s="9">
        <v>4</v>
      </c>
      <c r="O65" s="9">
        <v>1</v>
      </c>
      <c r="P65" s="9">
        <v>0</v>
      </c>
      <c r="Q65" s="9">
        <v>0</v>
      </c>
      <c r="R65" s="9">
        <v>0</v>
      </c>
      <c r="S65" s="9">
        <v>1</v>
      </c>
      <c r="T65" s="9">
        <v>0</v>
      </c>
      <c r="U65" s="9">
        <v>1</v>
      </c>
      <c r="V65" s="9">
        <v>1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43">
        <v>87.9</v>
      </c>
      <c r="AI65" s="10">
        <v>89</v>
      </c>
      <c r="AJ65" s="10">
        <v>27.9</v>
      </c>
    </row>
    <row r="66" spans="2:36" x14ac:dyDescent="0.15">
      <c r="B66" s="331" t="s">
        <v>49</v>
      </c>
      <c r="C66" s="287"/>
      <c r="D66" s="9">
        <v>42</v>
      </c>
      <c r="E66" s="9">
        <v>0</v>
      </c>
      <c r="F66" s="9">
        <v>0</v>
      </c>
      <c r="G66" s="9">
        <v>1</v>
      </c>
      <c r="H66" s="9">
        <v>4</v>
      </c>
      <c r="I66" s="9">
        <v>7</v>
      </c>
      <c r="J66" s="9">
        <v>8</v>
      </c>
      <c r="K66" s="9">
        <v>5</v>
      </c>
      <c r="L66" s="9">
        <v>4</v>
      </c>
      <c r="M66" s="9">
        <v>6</v>
      </c>
      <c r="N66" s="9">
        <v>2</v>
      </c>
      <c r="O66" s="9">
        <v>2</v>
      </c>
      <c r="P66" s="9">
        <v>1</v>
      </c>
      <c r="Q66" s="9">
        <v>1</v>
      </c>
      <c r="R66" s="9">
        <v>0</v>
      </c>
      <c r="S66" s="9">
        <v>1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43">
        <v>81.7</v>
      </c>
      <c r="AI66" s="10">
        <v>87.6</v>
      </c>
      <c r="AJ66" s="10">
        <v>25.9</v>
      </c>
    </row>
    <row r="67" spans="2:36" x14ac:dyDescent="0.15">
      <c r="B67" s="331" t="s">
        <v>50</v>
      </c>
      <c r="C67" s="287"/>
      <c r="D67" s="9">
        <v>14</v>
      </c>
      <c r="E67" s="9">
        <v>0</v>
      </c>
      <c r="F67" s="9">
        <v>1</v>
      </c>
      <c r="G67" s="9">
        <v>1</v>
      </c>
      <c r="H67" s="9">
        <v>0</v>
      </c>
      <c r="I67" s="9">
        <v>1</v>
      </c>
      <c r="J67" s="9">
        <v>5</v>
      </c>
      <c r="K67" s="9">
        <v>3</v>
      </c>
      <c r="L67" s="9">
        <v>0</v>
      </c>
      <c r="M67" s="9">
        <v>2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1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43">
        <v>77.2</v>
      </c>
      <c r="AI67" s="10">
        <v>85</v>
      </c>
      <c r="AJ67" s="10">
        <v>36.9</v>
      </c>
    </row>
    <row r="68" spans="2:36" x14ac:dyDescent="0.15">
      <c r="B68" s="331" t="s">
        <v>51</v>
      </c>
      <c r="C68" s="287"/>
      <c r="D68" s="9">
        <v>36</v>
      </c>
      <c r="E68" s="9">
        <v>1</v>
      </c>
      <c r="F68" s="9">
        <v>0</v>
      </c>
      <c r="G68" s="9">
        <v>1</v>
      </c>
      <c r="H68" s="9">
        <v>0</v>
      </c>
      <c r="I68" s="9">
        <v>4</v>
      </c>
      <c r="J68" s="9">
        <v>5</v>
      </c>
      <c r="K68" s="9">
        <v>5</v>
      </c>
      <c r="L68" s="9">
        <v>5</v>
      </c>
      <c r="M68" s="9">
        <v>3</v>
      </c>
      <c r="N68" s="9">
        <v>5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0</v>
      </c>
      <c r="U68" s="9">
        <v>0</v>
      </c>
      <c r="V68" s="9">
        <v>1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1</v>
      </c>
      <c r="AH68" s="43">
        <v>95.5</v>
      </c>
      <c r="AI68" s="10">
        <v>103.4</v>
      </c>
      <c r="AJ68" s="10">
        <v>47.6</v>
      </c>
    </row>
    <row r="69" spans="2:36" s="4" customFormat="1" x14ac:dyDescent="0.15">
      <c r="B69" s="330" t="s">
        <v>72</v>
      </c>
      <c r="C69" s="329"/>
      <c r="D69" s="6">
        <v>52</v>
      </c>
      <c r="E69" s="6">
        <v>0</v>
      </c>
      <c r="F69" s="6">
        <v>1</v>
      </c>
      <c r="G69" s="6">
        <v>1</v>
      </c>
      <c r="H69" s="6">
        <v>2</v>
      </c>
      <c r="I69" s="6">
        <v>3</v>
      </c>
      <c r="J69" s="6">
        <v>6</v>
      </c>
      <c r="K69" s="6">
        <v>6</v>
      </c>
      <c r="L69" s="6">
        <v>7</v>
      </c>
      <c r="M69" s="6">
        <v>8</v>
      </c>
      <c r="N69" s="6">
        <v>5</v>
      </c>
      <c r="O69" s="6">
        <v>4</v>
      </c>
      <c r="P69" s="6">
        <v>1</v>
      </c>
      <c r="Q69" s="6">
        <v>0</v>
      </c>
      <c r="R69" s="6">
        <v>0</v>
      </c>
      <c r="S69" s="6">
        <v>4</v>
      </c>
      <c r="T69" s="6">
        <v>0</v>
      </c>
      <c r="U69" s="6">
        <v>3</v>
      </c>
      <c r="V69" s="6">
        <v>0</v>
      </c>
      <c r="W69" s="6">
        <v>0</v>
      </c>
      <c r="X69" s="6">
        <v>1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48">
        <v>99.6</v>
      </c>
      <c r="AI69" s="8">
        <v>105.7</v>
      </c>
      <c r="AJ69" s="8">
        <v>38.200000000000003</v>
      </c>
    </row>
    <row r="71" spans="2:36" x14ac:dyDescent="0.15">
      <c r="D71" s="181"/>
    </row>
    <row r="72" spans="2:36" x14ac:dyDescent="0.15">
      <c r="D72" s="181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>
      <selection activeCell="L6" sqref="L6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4" customWidth="1"/>
    <col min="16" max="16" width="8.42578125" style="4" customWidth="1"/>
  </cols>
  <sheetData>
    <row r="1" spans="1:16" ht="17.25" x14ac:dyDescent="0.2">
      <c r="B1" s="29" t="s">
        <v>232</v>
      </c>
      <c r="D1" s="29" t="s">
        <v>285</v>
      </c>
      <c r="M1" s="29"/>
      <c r="O1"/>
      <c r="P1"/>
    </row>
    <row r="2" spans="1:16" x14ac:dyDescent="0.15">
      <c r="B2" s="1" t="s">
        <v>389</v>
      </c>
      <c r="O2"/>
      <c r="P2"/>
    </row>
    <row r="3" spans="1:16" ht="24" customHeight="1" x14ac:dyDescent="0.15">
      <c r="B3" s="350" t="s">
        <v>286</v>
      </c>
      <c r="C3" s="342"/>
      <c r="D3" s="333" t="s">
        <v>92</v>
      </c>
      <c r="E3" s="90"/>
      <c r="F3" s="62">
        <v>5</v>
      </c>
      <c r="G3" s="62">
        <v>10</v>
      </c>
      <c r="H3" s="62">
        <v>15</v>
      </c>
      <c r="I3" s="62">
        <v>20</v>
      </c>
      <c r="J3" s="62">
        <v>25</v>
      </c>
      <c r="K3" s="99" t="s">
        <v>324</v>
      </c>
      <c r="L3" s="358" t="s">
        <v>94</v>
      </c>
      <c r="M3" s="358" t="s">
        <v>95</v>
      </c>
      <c r="N3" s="386" t="s">
        <v>161</v>
      </c>
      <c r="O3"/>
      <c r="P3"/>
    </row>
    <row r="4" spans="1:16" s="35" customFormat="1" ht="13.5" x14ac:dyDescent="0.15">
      <c r="B4" s="353" t="s">
        <v>85</v>
      </c>
      <c r="C4" s="354"/>
      <c r="D4" s="334"/>
      <c r="E4" s="67"/>
      <c r="F4" s="65" t="s">
        <v>97</v>
      </c>
      <c r="G4" s="65" t="s">
        <v>97</v>
      </c>
      <c r="H4" s="65" t="s">
        <v>97</v>
      </c>
      <c r="I4" s="66" t="s">
        <v>97</v>
      </c>
      <c r="J4" s="65" t="s">
        <v>97</v>
      </c>
      <c r="K4" s="65"/>
      <c r="L4" s="334"/>
      <c r="M4" s="334"/>
      <c r="N4" s="357"/>
    </row>
    <row r="5" spans="1:16" ht="24" customHeight="1" x14ac:dyDescent="0.15">
      <c r="B5" s="355"/>
      <c r="C5" s="356"/>
      <c r="D5" s="335"/>
      <c r="E5" s="147" t="s">
        <v>323</v>
      </c>
      <c r="F5" s="69">
        <v>10</v>
      </c>
      <c r="G5" s="69">
        <v>15</v>
      </c>
      <c r="H5" s="69">
        <v>20</v>
      </c>
      <c r="I5" s="69">
        <v>25</v>
      </c>
      <c r="J5" s="69">
        <v>30</v>
      </c>
      <c r="K5" s="69"/>
      <c r="L5" s="97" t="s">
        <v>220</v>
      </c>
      <c r="M5" s="97" t="s">
        <v>220</v>
      </c>
      <c r="N5" s="97" t="s">
        <v>220</v>
      </c>
      <c r="O5"/>
      <c r="P5"/>
    </row>
    <row r="6" spans="1:16" ht="12" customHeight="1" x14ac:dyDescent="0.15">
      <c r="B6" s="361" t="s">
        <v>0</v>
      </c>
      <c r="C6" s="375"/>
      <c r="D6" s="5">
        <v>7849</v>
      </c>
      <c r="E6" s="5">
        <v>56</v>
      </c>
      <c r="F6" s="5">
        <v>389</v>
      </c>
      <c r="G6" s="5">
        <v>1152</v>
      </c>
      <c r="H6" s="5">
        <v>1710</v>
      </c>
      <c r="I6" s="5">
        <v>1644</v>
      </c>
      <c r="J6" s="5">
        <v>1835</v>
      </c>
      <c r="K6" s="5">
        <v>1063</v>
      </c>
      <c r="L6" s="46">
        <v>21.8</v>
      </c>
      <c r="M6" s="47">
        <v>21.7</v>
      </c>
      <c r="N6" s="102">
        <v>7.3</v>
      </c>
      <c r="O6" s="104"/>
      <c r="P6" s="104"/>
    </row>
    <row r="7" spans="1:16" ht="12" customHeight="1" x14ac:dyDescent="0.15">
      <c r="A7" s="35"/>
      <c r="B7" s="361" t="s">
        <v>1</v>
      </c>
      <c r="C7" s="375"/>
      <c r="D7" s="45">
        <v>6485</v>
      </c>
      <c r="E7" s="45">
        <v>40</v>
      </c>
      <c r="F7" s="45">
        <v>258</v>
      </c>
      <c r="G7" s="45">
        <v>818</v>
      </c>
      <c r="H7" s="45">
        <v>1349</v>
      </c>
      <c r="I7" s="45">
        <v>1401</v>
      </c>
      <c r="J7" s="45">
        <v>1607</v>
      </c>
      <c r="K7" s="45">
        <v>1012</v>
      </c>
      <c r="L7" s="46">
        <v>22.8</v>
      </c>
      <c r="M7" s="47">
        <v>22.4</v>
      </c>
      <c r="N7" s="102">
        <v>7.2</v>
      </c>
      <c r="O7" s="104"/>
      <c r="P7" s="104"/>
    </row>
    <row r="8" spans="1:16" x14ac:dyDescent="0.15">
      <c r="B8" s="70"/>
      <c r="C8" s="17" t="s">
        <v>64</v>
      </c>
      <c r="D8" s="9">
        <v>4192</v>
      </c>
      <c r="E8" s="9">
        <v>29</v>
      </c>
      <c r="F8" s="9">
        <v>137</v>
      </c>
      <c r="G8" s="9">
        <v>495</v>
      </c>
      <c r="H8" s="9">
        <v>848</v>
      </c>
      <c r="I8" s="9">
        <v>893</v>
      </c>
      <c r="J8" s="9">
        <v>1025</v>
      </c>
      <c r="K8" s="9">
        <v>765</v>
      </c>
      <c r="L8" s="43">
        <v>23.3</v>
      </c>
      <c r="M8" s="10">
        <v>22.9</v>
      </c>
      <c r="N8" s="104">
        <v>7.2</v>
      </c>
      <c r="O8" s="104"/>
      <c r="P8" s="104"/>
    </row>
    <row r="9" spans="1:16" x14ac:dyDescent="0.15">
      <c r="B9" s="70"/>
      <c r="C9" s="17" t="s">
        <v>65</v>
      </c>
      <c r="D9" s="9">
        <v>1979</v>
      </c>
      <c r="E9" s="9">
        <v>8</v>
      </c>
      <c r="F9" s="9">
        <v>98</v>
      </c>
      <c r="G9" s="9">
        <v>275</v>
      </c>
      <c r="H9" s="9">
        <v>425</v>
      </c>
      <c r="I9" s="9">
        <v>437</v>
      </c>
      <c r="J9" s="9">
        <v>526</v>
      </c>
      <c r="K9" s="9">
        <v>210</v>
      </c>
      <c r="L9" s="43">
        <v>22.2</v>
      </c>
      <c r="M9" s="10">
        <v>21.7</v>
      </c>
      <c r="N9" s="104">
        <v>7</v>
      </c>
      <c r="O9" s="104"/>
      <c r="P9" s="104"/>
    </row>
    <row r="10" spans="1:16" x14ac:dyDescent="0.15">
      <c r="B10" s="70"/>
      <c r="C10" s="17" t="s">
        <v>66</v>
      </c>
      <c r="D10" s="9">
        <v>314</v>
      </c>
      <c r="E10" s="9">
        <v>3</v>
      </c>
      <c r="F10" s="9">
        <v>23</v>
      </c>
      <c r="G10" s="9">
        <v>48</v>
      </c>
      <c r="H10" s="9">
        <v>76</v>
      </c>
      <c r="I10" s="9">
        <v>71</v>
      </c>
      <c r="J10" s="9">
        <v>56</v>
      </c>
      <c r="K10" s="9">
        <v>37</v>
      </c>
      <c r="L10" s="43">
        <v>20.399999999999999</v>
      </c>
      <c r="M10" s="10">
        <v>20.8</v>
      </c>
      <c r="N10" s="104">
        <v>7.4</v>
      </c>
      <c r="O10" s="104"/>
      <c r="P10" s="104"/>
    </row>
    <row r="11" spans="1:16" ht="12" customHeight="1" x14ac:dyDescent="0.15">
      <c r="B11" s="330" t="s">
        <v>5</v>
      </c>
      <c r="C11" s="329"/>
      <c r="D11" s="6">
        <v>1364</v>
      </c>
      <c r="E11" s="6">
        <v>16</v>
      </c>
      <c r="F11" s="6">
        <v>131</v>
      </c>
      <c r="G11" s="6">
        <v>334</v>
      </c>
      <c r="H11" s="6">
        <v>361</v>
      </c>
      <c r="I11" s="6">
        <v>243</v>
      </c>
      <c r="J11" s="6">
        <v>228</v>
      </c>
      <c r="K11" s="6">
        <v>51</v>
      </c>
      <c r="L11" s="48">
        <v>17.7</v>
      </c>
      <c r="M11" s="8">
        <v>18.399999999999999</v>
      </c>
      <c r="N11" s="106">
        <v>6.8</v>
      </c>
      <c r="O11" s="104"/>
      <c r="P11" s="104"/>
    </row>
    <row r="12" spans="1:16" ht="12" customHeight="1" x14ac:dyDescent="0.15">
      <c r="B12" s="331" t="s">
        <v>75</v>
      </c>
      <c r="C12" s="287"/>
      <c r="D12" s="5">
        <v>61</v>
      </c>
      <c r="E12" s="5">
        <v>1</v>
      </c>
      <c r="F12" s="5">
        <v>6</v>
      </c>
      <c r="G12" s="5">
        <v>17</v>
      </c>
      <c r="H12" s="5">
        <v>17</v>
      </c>
      <c r="I12" s="5">
        <v>8</v>
      </c>
      <c r="J12" s="5">
        <v>9</v>
      </c>
      <c r="K12" s="5">
        <v>3</v>
      </c>
      <c r="L12" s="43">
        <v>17.399999999999999</v>
      </c>
      <c r="M12" s="10">
        <v>17.600000000000001</v>
      </c>
      <c r="N12" s="104">
        <v>6.9</v>
      </c>
      <c r="O12" s="104"/>
      <c r="P12" s="104"/>
    </row>
    <row r="13" spans="1:16" ht="12" customHeight="1" x14ac:dyDescent="0.15">
      <c r="B13" s="331" t="s">
        <v>76</v>
      </c>
      <c r="C13" s="287"/>
      <c r="D13" s="5">
        <v>124</v>
      </c>
      <c r="E13" s="5">
        <v>3</v>
      </c>
      <c r="F13" s="5">
        <v>8</v>
      </c>
      <c r="G13" s="5">
        <v>33</v>
      </c>
      <c r="H13" s="5">
        <v>38</v>
      </c>
      <c r="I13" s="5">
        <v>21</v>
      </c>
      <c r="J13" s="5">
        <v>16</v>
      </c>
      <c r="K13" s="5">
        <v>5</v>
      </c>
      <c r="L13" s="43">
        <v>17.600000000000001</v>
      </c>
      <c r="M13" s="10">
        <v>18.2</v>
      </c>
      <c r="N13" s="104">
        <v>6.7</v>
      </c>
      <c r="O13" s="104"/>
      <c r="P13" s="104"/>
    </row>
    <row r="14" spans="1:16" ht="12" customHeight="1" x14ac:dyDescent="0.15">
      <c r="B14" s="331" t="s">
        <v>77</v>
      </c>
      <c r="C14" s="287"/>
      <c r="D14" s="5">
        <v>68</v>
      </c>
      <c r="E14" s="5">
        <v>2</v>
      </c>
      <c r="F14" s="5">
        <v>7</v>
      </c>
      <c r="G14" s="5">
        <v>20</v>
      </c>
      <c r="H14" s="5">
        <v>19</v>
      </c>
      <c r="I14" s="5">
        <v>14</v>
      </c>
      <c r="J14" s="5">
        <v>5</v>
      </c>
      <c r="K14" s="5">
        <v>1</v>
      </c>
      <c r="L14" s="43">
        <v>15.9</v>
      </c>
      <c r="M14" s="10">
        <v>16.5</v>
      </c>
      <c r="N14" s="104">
        <v>5.8</v>
      </c>
      <c r="O14" s="104"/>
      <c r="P14" s="104"/>
    </row>
    <row r="15" spans="1:16" ht="12" customHeight="1" x14ac:dyDescent="0.15">
      <c r="B15" s="331" t="s">
        <v>78</v>
      </c>
      <c r="C15" s="287"/>
      <c r="D15" s="5">
        <v>4276</v>
      </c>
      <c r="E15" s="5">
        <v>30</v>
      </c>
      <c r="F15" s="5">
        <v>146</v>
      </c>
      <c r="G15" s="5">
        <v>508</v>
      </c>
      <c r="H15" s="5">
        <v>868</v>
      </c>
      <c r="I15" s="5">
        <v>919</v>
      </c>
      <c r="J15" s="5">
        <v>1035</v>
      </c>
      <c r="K15" s="5">
        <v>770</v>
      </c>
      <c r="L15" s="43">
        <v>23.2</v>
      </c>
      <c r="M15" s="10">
        <v>22.8</v>
      </c>
      <c r="N15" s="104">
        <v>7.2</v>
      </c>
      <c r="O15" s="104"/>
      <c r="P15" s="104"/>
    </row>
    <row r="16" spans="1:16" ht="12" customHeight="1" x14ac:dyDescent="0.15">
      <c r="B16" s="331" t="s">
        <v>79</v>
      </c>
      <c r="C16" s="287"/>
      <c r="D16" s="5">
        <v>272</v>
      </c>
      <c r="E16" s="5">
        <v>2</v>
      </c>
      <c r="F16" s="5">
        <v>19</v>
      </c>
      <c r="G16" s="5">
        <v>40</v>
      </c>
      <c r="H16" s="5">
        <v>69</v>
      </c>
      <c r="I16" s="5">
        <v>56</v>
      </c>
      <c r="J16" s="5">
        <v>53</v>
      </c>
      <c r="K16" s="5">
        <v>33</v>
      </c>
      <c r="L16" s="43">
        <v>20.6</v>
      </c>
      <c r="M16" s="10">
        <v>21</v>
      </c>
      <c r="N16" s="104">
        <v>7.4</v>
      </c>
      <c r="O16" s="104"/>
      <c r="P16" s="104"/>
    </row>
    <row r="17" spans="2:16" ht="12" customHeight="1" x14ac:dyDescent="0.15">
      <c r="B17" s="331" t="s">
        <v>80</v>
      </c>
      <c r="C17" s="287"/>
      <c r="D17" s="5">
        <v>41</v>
      </c>
      <c r="E17" s="5">
        <v>0</v>
      </c>
      <c r="F17" s="5">
        <v>3</v>
      </c>
      <c r="G17" s="5">
        <v>9</v>
      </c>
      <c r="H17" s="5">
        <v>14</v>
      </c>
      <c r="I17" s="5">
        <v>5</v>
      </c>
      <c r="J17" s="5">
        <v>8</v>
      </c>
      <c r="K17" s="5">
        <v>2</v>
      </c>
      <c r="L17" s="43">
        <v>17.399999999999999</v>
      </c>
      <c r="M17" s="10">
        <v>18.899999999999999</v>
      </c>
      <c r="N17" s="104">
        <v>6.8</v>
      </c>
      <c r="O17" s="104"/>
      <c r="P17" s="104"/>
    </row>
    <row r="18" spans="2:16" ht="12" customHeight="1" x14ac:dyDescent="0.15">
      <c r="B18" s="331" t="s">
        <v>81</v>
      </c>
      <c r="C18" s="287"/>
      <c r="D18" s="5">
        <v>1979</v>
      </c>
      <c r="E18" s="5">
        <v>8</v>
      </c>
      <c r="F18" s="5">
        <v>98</v>
      </c>
      <c r="G18" s="5">
        <v>275</v>
      </c>
      <c r="H18" s="5">
        <v>425</v>
      </c>
      <c r="I18" s="5">
        <v>437</v>
      </c>
      <c r="J18" s="5">
        <v>526</v>
      </c>
      <c r="K18" s="5">
        <v>210</v>
      </c>
      <c r="L18" s="43">
        <v>22.2</v>
      </c>
      <c r="M18" s="10">
        <v>21.7</v>
      </c>
      <c r="N18" s="104">
        <v>7</v>
      </c>
      <c r="O18" s="104"/>
      <c r="P18" s="104"/>
    </row>
    <row r="19" spans="2:16" ht="12" customHeight="1" x14ac:dyDescent="0.15">
      <c r="B19" s="331" t="s">
        <v>202</v>
      </c>
      <c r="C19" s="287"/>
      <c r="D19" s="5">
        <v>202</v>
      </c>
      <c r="E19" s="5">
        <v>2</v>
      </c>
      <c r="F19" s="5">
        <v>24</v>
      </c>
      <c r="G19" s="5">
        <v>48</v>
      </c>
      <c r="H19" s="5">
        <v>60</v>
      </c>
      <c r="I19" s="5">
        <v>31</v>
      </c>
      <c r="J19" s="5">
        <v>30</v>
      </c>
      <c r="K19" s="5">
        <v>7</v>
      </c>
      <c r="L19" s="43">
        <v>16.899999999999999</v>
      </c>
      <c r="M19" s="10">
        <v>17.899999999999999</v>
      </c>
      <c r="N19" s="104">
        <v>6.7</v>
      </c>
      <c r="O19" s="104"/>
      <c r="P19" s="104"/>
    </row>
    <row r="20" spans="2:16" ht="12" customHeight="1" x14ac:dyDescent="0.15">
      <c r="B20" s="331" t="s">
        <v>203</v>
      </c>
      <c r="C20" s="287"/>
      <c r="D20" s="5">
        <v>93</v>
      </c>
      <c r="E20" s="5">
        <v>2</v>
      </c>
      <c r="F20" s="5">
        <v>19</v>
      </c>
      <c r="G20" s="5">
        <v>28</v>
      </c>
      <c r="H20" s="5">
        <v>22</v>
      </c>
      <c r="I20" s="5">
        <v>9</v>
      </c>
      <c r="J20" s="5">
        <v>13</v>
      </c>
      <c r="K20" s="5">
        <v>0</v>
      </c>
      <c r="L20" s="43">
        <v>14.5</v>
      </c>
      <c r="M20" s="10">
        <v>15.7</v>
      </c>
      <c r="N20" s="104">
        <v>6.7</v>
      </c>
      <c r="O20" s="104"/>
      <c r="P20" s="104"/>
    </row>
    <row r="21" spans="2:16" ht="12" customHeight="1" x14ac:dyDescent="0.15">
      <c r="B21" s="331" t="s">
        <v>88</v>
      </c>
      <c r="C21" s="287"/>
      <c r="D21" s="5">
        <v>524</v>
      </c>
      <c r="E21" s="5">
        <v>4</v>
      </c>
      <c r="F21" s="5">
        <v>41</v>
      </c>
      <c r="G21" s="5">
        <v>122</v>
      </c>
      <c r="H21" s="5">
        <v>120</v>
      </c>
      <c r="I21" s="5">
        <v>107</v>
      </c>
      <c r="J21" s="5">
        <v>102</v>
      </c>
      <c r="K21" s="5">
        <v>28</v>
      </c>
      <c r="L21" s="43">
        <v>19.100000000000001</v>
      </c>
      <c r="M21" s="10">
        <v>19.3</v>
      </c>
      <c r="N21" s="104">
        <v>6.9</v>
      </c>
      <c r="O21" s="104"/>
      <c r="P21" s="104"/>
    </row>
    <row r="22" spans="2:16" ht="12" customHeight="1" x14ac:dyDescent="0.15">
      <c r="B22" s="330" t="s">
        <v>204</v>
      </c>
      <c r="C22" s="329"/>
      <c r="D22" s="5">
        <v>209</v>
      </c>
      <c r="E22" s="5">
        <v>2</v>
      </c>
      <c r="F22" s="5">
        <v>18</v>
      </c>
      <c r="G22" s="5">
        <v>52</v>
      </c>
      <c r="H22" s="5">
        <v>58</v>
      </c>
      <c r="I22" s="5">
        <v>37</v>
      </c>
      <c r="J22" s="5">
        <v>38</v>
      </c>
      <c r="K22" s="5">
        <v>4</v>
      </c>
      <c r="L22" s="43">
        <v>17.399999999999999</v>
      </c>
      <c r="M22" s="10">
        <v>18.3</v>
      </c>
      <c r="N22" s="104">
        <v>6.5</v>
      </c>
      <c r="O22" s="104"/>
      <c r="P22" s="104"/>
    </row>
    <row r="23" spans="2:16" x14ac:dyDescent="0.15">
      <c r="B23" s="361" t="s">
        <v>6</v>
      </c>
      <c r="C23" s="375"/>
      <c r="D23" s="45">
        <v>61</v>
      </c>
      <c r="E23" s="45">
        <v>1</v>
      </c>
      <c r="F23" s="45">
        <v>6</v>
      </c>
      <c r="G23" s="45">
        <v>17</v>
      </c>
      <c r="H23" s="45">
        <v>17</v>
      </c>
      <c r="I23" s="45">
        <v>8</v>
      </c>
      <c r="J23" s="45">
        <v>9</v>
      </c>
      <c r="K23" s="45">
        <v>3</v>
      </c>
      <c r="L23" s="46">
        <v>17.399999999999999</v>
      </c>
      <c r="M23" s="47">
        <v>17.600000000000001</v>
      </c>
      <c r="N23" s="102">
        <v>6.9</v>
      </c>
      <c r="O23" s="104"/>
      <c r="P23" s="104"/>
    </row>
    <row r="24" spans="2:16" x14ac:dyDescent="0.15">
      <c r="B24" s="331" t="s">
        <v>7</v>
      </c>
      <c r="C24" s="287"/>
      <c r="D24" s="9">
        <v>0</v>
      </c>
      <c r="E24" s="210" t="s">
        <v>393</v>
      </c>
      <c r="F24" s="210" t="s">
        <v>393</v>
      </c>
      <c r="G24" s="210" t="s">
        <v>393</v>
      </c>
      <c r="H24" s="210" t="s">
        <v>393</v>
      </c>
      <c r="I24" s="210" t="s">
        <v>393</v>
      </c>
      <c r="J24" s="210" t="s">
        <v>393</v>
      </c>
      <c r="K24" s="210" t="s">
        <v>393</v>
      </c>
      <c r="L24" s="49" t="s">
        <v>289</v>
      </c>
      <c r="M24" s="50" t="s">
        <v>289</v>
      </c>
      <c r="N24" s="148" t="s">
        <v>289</v>
      </c>
      <c r="O24" s="104"/>
      <c r="P24" s="104"/>
    </row>
    <row r="25" spans="2:16" x14ac:dyDescent="0.15">
      <c r="B25" s="331" t="s">
        <v>8</v>
      </c>
      <c r="C25" s="287"/>
      <c r="D25" s="9">
        <v>6</v>
      </c>
      <c r="E25" s="9">
        <v>0</v>
      </c>
      <c r="F25" s="9">
        <v>1</v>
      </c>
      <c r="G25" s="9">
        <v>2</v>
      </c>
      <c r="H25" s="9">
        <v>0</v>
      </c>
      <c r="I25" s="9">
        <v>2</v>
      </c>
      <c r="J25" s="9">
        <v>0</v>
      </c>
      <c r="K25" s="9">
        <v>1</v>
      </c>
      <c r="L25" s="43">
        <v>16.5</v>
      </c>
      <c r="M25" s="10">
        <v>17.600000000000001</v>
      </c>
      <c r="N25" s="104">
        <v>8.6999999999999993</v>
      </c>
      <c r="O25" s="104"/>
      <c r="P25" s="104"/>
    </row>
    <row r="26" spans="2:16" x14ac:dyDescent="0.15">
      <c r="B26" s="331" t="s">
        <v>9</v>
      </c>
      <c r="C26" s="287"/>
      <c r="D26" s="9">
        <v>87</v>
      </c>
      <c r="E26" s="9">
        <v>1</v>
      </c>
      <c r="F26" s="9">
        <v>4</v>
      </c>
      <c r="G26" s="9">
        <v>24</v>
      </c>
      <c r="H26" s="9">
        <v>28</v>
      </c>
      <c r="I26" s="9">
        <v>13</v>
      </c>
      <c r="J26" s="9">
        <v>13</v>
      </c>
      <c r="K26" s="9">
        <v>4</v>
      </c>
      <c r="L26" s="43">
        <v>17.8</v>
      </c>
      <c r="M26" s="10">
        <v>18.8</v>
      </c>
      <c r="N26" s="104">
        <v>6.7</v>
      </c>
      <c r="O26" s="104"/>
      <c r="P26" s="104"/>
    </row>
    <row r="27" spans="2:16" x14ac:dyDescent="0.15">
      <c r="B27" s="331" t="s">
        <v>10</v>
      </c>
      <c r="C27" s="287"/>
      <c r="D27" s="9">
        <v>3</v>
      </c>
      <c r="E27" s="9">
        <v>0</v>
      </c>
      <c r="F27" s="9">
        <v>0</v>
      </c>
      <c r="G27" s="9">
        <v>1</v>
      </c>
      <c r="H27" s="9">
        <v>0</v>
      </c>
      <c r="I27" s="9">
        <v>2</v>
      </c>
      <c r="J27" s="9">
        <v>0</v>
      </c>
      <c r="K27" s="9">
        <v>0</v>
      </c>
      <c r="L27" s="49">
        <v>20.399999999999999</v>
      </c>
      <c r="M27" s="50">
        <v>19.2</v>
      </c>
      <c r="N27" s="148">
        <v>3.9</v>
      </c>
      <c r="O27" s="104"/>
      <c r="P27" s="104"/>
    </row>
    <row r="28" spans="2:16" x14ac:dyDescent="0.15">
      <c r="B28" s="331" t="s">
        <v>11</v>
      </c>
      <c r="C28" s="287"/>
      <c r="D28" s="9">
        <v>13</v>
      </c>
      <c r="E28" s="9">
        <v>1</v>
      </c>
      <c r="F28" s="9">
        <v>3</v>
      </c>
      <c r="G28" s="9">
        <v>1</v>
      </c>
      <c r="H28" s="9">
        <v>5</v>
      </c>
      <c r="I28" s="9">
        <v>1</v>
      </c>
      <c r="J28" s="9">
        <v>2</v>
      </c>
      <c r="K28" s="9">
        <v>0</v>
      </c>
      <c r="L28" s="43">
        <v>17.8</v>
      </c>
      <c r="M28" s="10">
        <v>15.7</v>
      </c>
      <c r="N28" s="148">
        <v>7</v>
      </c>
      <c r="O28" s="104"/>
      <c r="P28" s="104"/>
    </row>
    <row r="29" spans="2:16" x14ac:dyDescent="0.15">
      <c r="B29" s="331" t="s">
        <v>12</v>
      </c>
      <c r="C29" s="287"/>
      <c r="D29" s="9">
        <v>15</v>
      </c>
      <c r="E29" s="9">
        <v>1</v>
      </c>
      <c r="F29" s="9">
        <v>0</v>
      </c>
      <c r="G29" s="9">
        <v>5</v>
      </c>
      <c r="H29" s="9">
        <v>5</v>
      </c>
      <c r="I29" s="9">
        <v>3</v>
      </c>
      <c r="J29" s="9">
        <v>1</v>
      </c>
      <c r="K29" s="9">
        <v>0</v>
      </c>
      <c r="L29" s="43">
        <v>17</v>
      </c>
      <c r="M29" s="10">
        <v>16.7</v>
      </c>
      <c r="N29" s="104">
        <v>5.6</v>
      </c>
      <c r="O29" s="104"/>
      <c r="P29" s="104"/>
    </row>
    <row r="30" spans="2:16" x14ac:dyDescent="0.15">
      <c r="B30" s="331" t="s">
        <v>13</v>
      </c>
      <c r="C30" s="287"/>
      <c r="D30" s="9">
        <v>31</v>
      </c>
      <c r="E30" s="9">
        <v>0</v>
      </c>
      <c r="F30" s="9">
        <v>3</v>
      </c>
      <c r="G30" s="9">
        <v>2</v>
      </c>
      <c r="H30" s="9">
        <v>9</v>
      </c>
      <c r="I30" s="9">
        <v>10</v>
      </c>
      <c r="J30" s="9">
        <v>7</v>
      </c>
      <c r="K30" s="9">
        <v>0</v>
      </c>
      <c r="L30" s="43">
        <v>22.3</v>
      </c>
      <c r="M30" s="10">
        <v>20</v>
      </c>
      <c r="N30" s="104">
        <v>6.1</v>
      </c>
      <c r="O30" s="104"/>
      <c r="P30" s="104"/>
    </row>
    <row r="31" spans="2:16" x14ac:dyDescent="0.15">
      <c r="B31" s="331" t="s">
        <v>14</v>
      </c>
      <c r="C31" s="287"/>
      <c r="D31" s="9">
        <v>23</v>
      </c>
      <c r="E31" s="9">
        <v>0</v>
      </c>
      <c r="F31" s="9">
        <v>3</v>
      </c>
      <c r="G31" s="9">
        <v>7</v>
      </c>
      <c r="H31" s="9">
        <v>7</v>
      </c>
      <c r="I31" s="9">
        <v>3</v>
      </c>
      <c r="J31" s="9">
        <v>3</v>
      </c>
      <c r="K31" s="9">
        <v>0</v>
      </c>
      <c r="L31" s="43">
        <v>15.9</v>
      </c>
      <c r="M31" s="10">
        <v>16.899999999999999</v>
      </c>
      <c r="N31" s="104">
        <v>5.6</v>
      </c>
      <c r="O31" s="104"/>
      <c r="P31" s="104"/>
    </row>
    <row r="32" spans="2:16" x14ac:dyDescent="0.15">
      <c r="B32" s="331" t="s">
        <v>15</v>
      </c>
      <c r="C32" s="287"/>
      <c r="D32" s="9">
        <v>2</v>
      </c>
      <c r="E32" s="9">
        <v>0</v>
      </c>
      <c r="F32" s="9">
        <v>0</v>
      </c>
      <c r="G32" s="9">
        <v>0</v>
      </c>
      <c r="H32" s="9">
        <v>1</v>
      </c>
      <c r="I32" s="9">
        <v>1</v>
      </c>
      <c r="J32" s="9">
        <v>0</v>
      </c>
      <c r="K32" s="9">
        <v>0</v>
      </c>
      <c r="L32" s="43">
        <v>20.100000000000001</v>
      </c>
      <c r="M32" s="10">
        <v>20.100000000000001</v>
      </c>
      <c r="N32" s="104">
        <v>4.0999999999999996</v>
      </c>
      <c r="O32" s="104"/>
      <c r="P32" s="104"/>
    </row>
    <row r="33" spans="2:16" x14ac:dyDescent="0.15">
      <c r="B33" s="331" t="s">
        <v>16</v>
      </c>
      <c r="C33" s="287"/>
      <c r="D33" s="9">
        <v>484</v>
      </c>
      <c r="E33" s="9">
        <v>2</v>
      </c>
      <c r="F33" s="9">
        <v>14</v>
      </c>
      <c r="G33" s="9">
        <v>63</v>
      </c>
      <c r="H33" s="9">
        <v>130</v>
      </c>
      <c r="I33" s="9">
        <v>110</v>
      </c>
      <c r="J33" s="9">
        <v>117</v>
      </c>
      <c r="K33" s="9">
        <v>48</v>
      </c>
      <c r="L33" s="43">
        <v>21.5</v>
      </c>
      <c r="M33" s="10">
        <v>21.6</v>
      </c>
      <c r="N33" s="104">
        <v>6.5</v>
      </c>
      <c r="O33" s="104"/>
      <c r="P33" s="104"/>
    </row>
    <row r="34" spans="2:16" x14ac:dyDescent="0.15">
      <c r="B34" s="331" t="s">
        <v>17</v>
      </c>
      <c r="C34" s="287"/>
      <c r="D34" s="9">
        <v>343</v>
      </c>
      <c r="E34" s="9">
        <v>3</v>
      </c>
      <c r="F34" s="9">
        <v>18</v>
      </c>
      <c r="G34" s="9">
        <v>61</v>
      </c>
      <c r="H34" s="9">
        <v>85</v>
      </c>
      <c r="I34" s="9">
        <v>72</v>
      </c>
      <c r="J34" s="9">
        <v>66</v>
      </c>
      <c r="K34" s="9">
        <v>38</v>
      </c>
      <c r="L34" s="43">
        <v>20.399999999999999</v>
      </c>
      <c r="M34" s="10">
        <v>20.8</v>
      </c>
      <c r="N34" s="104">
        <v>7.2</v>
      </c>
      <c r="O34" s="104"/>
      <c r="P34" s="104"/>
    </row>
    <row r="35" spans="2:16" x14ac:dyDescent="0.15">
      <c r="B35" s="331" t="s">
        <v>18</v>
      </c>
      <c r="C35" s="287"/>
      <c r="D35" s="9">
        <v>2259</v>
      </c>
      <c r="E35" s="9">
        <v>15</v>
      </c>
      <c r="F35" s="9">
        <v>67</v>
      </c>
      <c r="G35" s="9">
        <v>227</v>
      </c>
      <c r="H35" s="9">
        <v>413</v>
      </c>
      <c r="I35" s="9">
        <v>483</v>
      </c>
      <c r="J35" s="9">
        <v>567</v>
      </c>
      <c r="K35" s="9">
        <v>487</v>
      </c>
      <c r="L35" s="43">
        <v>24.3</v>
      </c>
      <c r="M35" s="10">
        <v>23.6</v>
      </c>
      <c r="N35" s="104">
        <v>7.2</v>
      </c>
      <c r="O35" s="104"/>
      <c r="P35" s="104"/>
    </row>
    <row r="36" spans="2:16" x14ac:dyDescent="0.15">
      <c r="B36" s="331" t="s">
        <v>19</v>
      </c>
      <c r="C36" s="287"/>
      <c r="D36" s="9">
        <v>1106</v>
      </c>
      <c r="E36" s="9">
        <v>9</v>
      </c>
      <c r="F36" s="9">
        <v>38</v>
      </c>
      <c r="G36" s="9">
        <v>144</v>
      </c>
      <c r="H36" s="9">
        <v>220</v>
      </c>
      <c r="I36" s="9">
        <v>228</v>
      </c>
      <c r="J36" s="9">
        <v>275</v>
      </c>
      <c r="K36" s="9">
        <v>192</v>
      </c>
      <c r="L36" s="43">
        <v>23.1</v>
      </c>
      <c r="M36" s="10">
        <v>22.7</v>
      </c>
      <c r="N36" s="104">
        <v>7.3</v>
      </c>
      <c r="O36" s="104"/>
      <c r="P36" s="104"/>
    </row>
    <row r="37" spans="2:16" x14ac:dyDescent="0.15">
      <c r="B37" s="331" t="s">
        <v>20</v>
      </c>
      <c r="C37" s="287"/>
      <c r="D37" s="9">
        <v>14</v>
      </c>
      <c r="E37" s="9">
        <v>0</v>
      </c>
      <c r="F37" s="9">
        <v>3</v>
      </c>
      <c r="G37" s="9">
        <v>4</v>
      </c>
      <c r="H37" s="9">
        <v>4</v>
      </c>
      <c r="I37" s="9">
        <v>2</v>
      </c>
      <c r="J37" s="9">
        <v>1</v>
      </c>
      <c r="K37" s="9">
        <v>0</v>
      </c>
      <c r="L37" s="43">
        <v>14.7</v>
      </c>
      <c r="M37" s="10">
        <v>15</v>
      </c>
      <c r="N37" s="148">
        <v>5.6</v>
      </c>
      <c r="O37" s="104"/>
      <c r="P37" s="104"/>
    </row>
    <row r="38" spans="2:16" x14ac:dyDescent="0.15">
      <c r="B38" s="331" t="s">
        <v>21</v>
      </c>
      <c r="C38" s="287"/>
      <c r="D38" s="9">
        <v>34</v>
      </c>
      <c r="E38" s="9">
        <v>0</v>
      </c>
      <c r="F38" s="9">
        <v>2</v>
      </c>
      <c r="G38" s="9">
        <v>8</v>
      </c>
      <c r="H38" s="9">
        <v>11</v>
      </c>
      <c r="I38" s="9">
        <v>4</v>
      </c>
      <c r="J38" s="9">
        <v>8</v>
      </c>
      <c r="K38" s="9">
        <v>1</v>
      </c>
      <c r="L38" s="43">
        <v>17.399999999999999</v>
      </c>
      <c r="M38" s="10">
        <v>19</v>
      </c>
      <c r="N38" s="104">
        <v>6.9</v>
      </c>
      <c r="O38" s="104"/>
      <c r="P38" s="104"/>
    </row>
    <row r="39" spans="2:16" x14ac:dyDescent="0.15">
      <c r="B39" s="331" t="s">
        <v>22</v>
      </c>
      <c r="C39" s="287"/>
      <c r="D39" s="9">
        <v>7</v>
      </c>
      <c r="E39" s="9">
        <v>0</v>
      </c>
      <c r="F39" s="9">
        <v>1</v>
      </c>
      <c r="G39" s="9">
        <v>1</v>
      </c>
      <c r="H39" s="9">
        <v>3</v>
      </c>
      <c r="I39" s="9">
        <v>1</v>
      </c>
      <c r="J39" s="9">
        <v>0</v>
      </c>
      <c r="K39" s="9">
        <v>1</v>
      </c>
      <c r="L39" s="43">
        <v>16.8</v>
      </c>
      <c r="M39" s="10">
        <v>18.5</v>
      </c>
      <c r="N39" s="104">
        <v>5.9</v>
      </c>
      <c r="O39" s="104"/>
      <c r="P39" s="104"/>
    </row>
    <row r="40" spans="2:16" x14ac:dyDescent="0.15">
      <c r="B40" s="331" t="s">
        <v>23</v>
      </c>
      <c r="C40" s="287"/>
      <c r="D40" s="9">
        <v>0</v>
      </c>
      <c r="E40" s="210" t="s">
        <v>393</v>
      </c>
      <c r="F40" s="210" t="s">
        <v>393</v>
      </c>
      <c r="G40" s="210" t="s">
        <v>393</v>
      </c>
      <c r="H40" s="210" t="s">
        <v>393</v>
      </c>
      <c r="I40" s="210" t="s">
        <v>393</v>
      </c>
      <c r="J40" s="210" t="s">
        <v>393</v>
      </c>
      <c r="K40" s="210" t="s">
        <v>393</v>
      </c>
      <c r="L40" s="49" t="s">
        <v>289</v>
      </c>
      <c r="M40" s="50" t="s">
        <v>289</v>
      </c>
      <c r="N40" s="132" t="s">
        <v>289</v>
      </c>
      <c r="O40" s="132"/>
      <c r="P40" s="132"/>
    </row>
    <row r="41" spans="2:16" x14ac:dyDescent="0.15">
      <c r="B41" s="331" t="s">
        <v>24</v>
      </c>
      <c r="C41" s="287"/>
      <c r="D41" s="9">
        <v>11</v>
      </c>
      <c r="E41" s="9">
        <v>0</v>
      </c>
      <c r="F41" s="9">
        <v>2</v>
      </c>
      <c r="G41" s="9">
        <v>3</v>
      </c>
      <c r="H41" s="9">
        <v>4</v>
      </c>
      <c r="I41" s="9">
        <v>1</v>
      </c>
      <c r="J41" s="9">
        <v>0</v>
      </c>
      <c r="K41" s="9">
        <v>1</v>
      </c>
      <c r="L41" s="43">
        <v>15.4</v>
      </c>
      <c r="M41" s="10">
        <v>15.4</v>
      </c>
      <c r="N41" s="104">
        <v>6.1</v>
      </c>
      <c r="O41" s="104"/>
      <c r="P41" s="104"/>
    </row>
    <row r="42" spans="2:16" x14ac:dyDescent="0.15">
      <c r="B42" s="331" t="s">
        <v>25</v>
      </c>
      <c r="C42" s="287"/>
      <c r="D42" s="9">
        <v>29</v>
      </c>
      <c r="E42" s="9">
        <v>2</v>
      </c>
      <c r="F42" s="9">
        <v>1</v>
      </c>
      <c r="G42" s="9">
        <v>9</v>
      </c>
      <c r="H42" s="9">
        <v>7</v>
      </c>
      <c r="I42" s="9">
        <v>8</v>
      </c>
      <c r="J42" s="9">
        <v>1</v>
      </c>
      <c r="K42" s="9">
        <v>1</v>
      </c>
      <c r="L42" s="43">
        <v>17.5</v>
      </c>
      <c r="M42" s="10">
        <v>16.7</v>
      </c>
      <c r="N42" s="104">
        <v>6</v>
      </c>
      <c r="O42" s="104"/>
      <c r="P42" s="104"/>
    </row>
    <row r="43" spans="2:16" x14ac:dyDescent="0.15">
      <c r="B43" s="331" t="s">
        <v>26</v>
      </c>
      <c r="C43" s="287"/>
      <c r="D43" s="9">
        <v>11</v>
      </c>
      <c r="E43" s="9">
        <v>1</v>
      </c>
      <c r="F43" s="9">
        <v>0</v>
      </c>
      <c r="G43" s="9">
        <v>3</v>
      </c>
      <c r="H43" s="9">
        <v>3</v>
      </c>
      <c r="I43" s="9">
        <v>2</v>
      </c>
      <c r="J43" s="9">
        <v>2</v>
      </c>
      <c r="K43" s="9">
        <v>0</v>
      </c>
      <c r="L43" s="43">
        <v>17.2</v>
      </c>
      <c r="M43" s="10">
        <v>17.600000000000001</v>
      </c>
      <c r="N43" s="104">
        <v>6.9</v>
      </c>
      <c r="O43" s="104"/>
      <c r="P43" s="104"/>
    </row>
    <row r="44" spans="2:16" x14ac:dyDescent="0.15">
      <c r="B44" s="331" t="s">
        <v>27</v>
      </c>
      <c r="C44" s="287"/>
      <c r="D44" s="9">
        <v>42</v>
      </c>
      <c r="E44" s="9">
        <v>1</v>
      </c>
      <c r="F44" s="9">
        <v>4</v>
      </c>
      <c r="G44" s="9">
        <v>8</v>
      </c>
      <c r="H44" s="9">
        <v>7</v>
      </c>
      <c r="I44" s="9">
        <v>15</v>
      </c>
      <c r="J44" s="9">
        <v>3</v>
      </c>
      <c r="K44" s="9">
        <v>4</v>
      </c>
      <c r="L44" s="43">
        <v>20.2</v>
      </c>
      <c r="M44" s="10">
        <v>19.399999999999999</v>
      </c>
      <c r="N44" s="104">
        <v>7.4</v>
      </c>
      <c r="O44" s="104"/>
      <c r="P44" s="104"/>
    </row>
    <row r="45" spans="2:16" x14ac:dyDescent="0.15">
      <c r="B45" s="331" t="s">
        <v>28</v>
      </c>
      <c r="C45" s="287"/>
      <c r="D45" s="9">
        <v>242</v>
      </c>
      <c r="E45" s="9">
        <v>1</v>
      </c>
      <c r="F45" s="9">
        <v>16</v>
      </c>
      <c r="G45" s="9">
        <v>31</v>
      </c>
      <c r="H45" s="9">
        <v>60</v>
      </c>
      <c r="I45" s="9">
        <v>52</v>
      </c>
      <c r="J45" s="9">
        <v>49</v>
      </c>
      <c r="K45" s="9">
        <v>33</v>
      </c>
      <c r="L45" s="43">
        <v>21.5</v>
      </c>
      <c r="M45" s="10">
        <v>21.5</v>
      </c>
      <c r="N45" s="104">
        <v>7.3</v>
      </c>
      <c r="O45" s="104"/>
      <c r="P45" s="104"/>
    </row>
    <row r="46" spans="2:16" x14ac:dyDescent="0.15">
      <c r="B46" s="331" t="s">
        <v>29</v>
      </c>
      <c r="C46" s="287"/>
      <c r="D46" s="9">
        <v>19</v>
      </c>
      <c r="E46" s="9">
        <v>0</v>
      </c>
      <c r="F46" s="9">
        <v>3</v>
      </c>
      <c r="G46" s="9">
        <v>6</v>
      </c>
      <c r="H46" s="9">
        <v>6</v>
      </c>
      <c r="I46" s="9">
        <v>2</v>
      </c>
      <c r="J46" s="9">
        <v>2</v>
      </c>
      <c r="K46" s="9">
        <v>0</v>
      </c>
      <c r="L46" s="43">
        <v>15</v>
      </c>
      <c r="M46" s="10">
        <v>15.8</v>
      </c>
      <c r="N46" s="104">
        <v>6.2</v>
      </c>
      <c r="O46" s="104"/>
      <c r="P46" s="104"/>
    </row>
    <row r="47" spans="2:16" x14ac:dyDescent="0.15">
      <c r="B47" s="331" t="s">
        <v>30</v>
      </c>
      <c r="C47" s="287"/>
      <c r="D47" s="9">
        <v>127</v>
      </c>
      <c r="E47" s="9">
        <v>1</v>
      </c>
      <c r="F47" s="9">
        <v>13</v>
      </c>
      <c r="G47" s="9">
        <v>25</v>
      </c>
      <c r="H47" s="9">
        <v>34</v>
      </c>
      <c r="I47" s="9">
        <v>17</v>
      </c>
      <c r="J47" s="9">
        <v>27</v>
      </c>
      <c r="K47" s="9">
        <v>10</v>
      </c>
      <c r="L47" s="43">
        <v>18.8</v>
      </c>
      <c r="M47" s="10">
        <v>19.600000000000001</v>
      </c>
      <c r="N47" s="104">
        <v>7.6</v>
      </c>
      <c r="O47" s="104"/>
      <c r="P47" s="104"/>
    </row>
    <row r="48" spans="2:16" x14ac:dyDescent="0.15">
      <c r="B48" s="331" t="s">
        <v>31</v>
      </c>
      <c r="C48" s="287"/>
      <c r="D48" s="9">
        <v>109</v>
      </c>
      <c r="E48" s="9">
        <v>0</v>
      </c>
      <c r="F48" s="9">
        <v>10</v>
      </c>
      <c r="G48" s="9">
        <v>15</v>
      </c>
      <c r="H48" s="9">
        <v>25</v>
      </c>
      <c r="I48" s="9">
        <v>22</v>
      </c>
      <c r="J48" s="9">
        <v>26</v>
      </c>
      <c r="K48" s="9">
        <v>11</v>
      </c>
      <c r="L48" s="43">
        <v>20.6</v>
      </c>
      <c r="M48" s="10">
        <v>20.8</v>
      </c>
      <c r="N48" s="104">
        <v>7.4</v>
      </c>
      <c r="O48" s="104"/>
      <c r="P48" s="104"/>
    </row>
    <row r="49" spans="2:16" x14ac:dyDescent="0.15">
      <c r="B49" s="331" t="s">
        <v>32</v>
      </c>
      <c r="C49" s="287"/>
      <c r="D49" s="9">
        <v>1316</v>
      </c>
      <c r="E49" s="9">
        <v>6</v>
      </c>
      <c r="F49" s="9">
        <v>64</v>
      </c>
      <c r="G49" s="9">
        <v>167</v>
      </c>
      <c r="H49" s="9">
        <v>258</v>
      </c>
      <c r="I49" s="9">
        <v>289</v>
      </c>
      <c r="J49" s="9">
        <v>376</v>
      </c>
      <c r="K49" s="9">
        <v>156</v>
      </c>
      <c r="L49" s="43">
        <v>23</v>
      </c>
      <c r="M49" s="10">
        <v>22.2</v>
      </c>
      <c r="N49" s="104">
        <v>7.1</v>
      </c>
      <c r="O49" s="104"/>
      <c r="P49" s="104"/>
    </row>
    <row r="50" spans="2:16" x14ac:dyDescent="0.15">
      <c r="B50" s="331" t="s">
        <v>33</v>
      </c>
      <c r="C50" s="287"/>
      <c r="D50" s="9">
        <v>397</v>
      </c>
      <c r="E50" s="9">
        <v>1</v>
      </c>
      <c r="F50" s="9">
        <v>11</v>
      </c>
      <c r="G50" s="9">
        <v>64</v>
      </c>
      <c r="H50" s="9">
        <v>100</v>
      </c>
      <c r="I50" s="9">
        <v>102</v>
      </c>
      <c r="J50" s="9">
        <v>87</v>
      </c>
      <c r="K50" s="9">
        <v>32</v>
      </c>
      <c r="L50" s="43">
        <v>21.2</v>
      </c>
      <c r="M50" s="10">
        <v>21.1</v>
      </c>
      <c r="N50" s="104">
        <v>6.4</v>
      </c>
      <c r="O50" s="104"/>
      <c r="P50" s="104"/>
    </row>
    <row r="51" spans="2:16" x14ac:dyDescent="0.15">
      <c r="B51" s="331" t="s">
        <v>34</v>
      </c>
      <c r="C51" s="287"/>
      <c r="D51" s="9">
        <v>24</v>
      </c>
      <c r="E51" s="9">
        <v>0</v>
      </c>
      <c r="F51" s="9">
        <v>0</v>
      </c>
      <c r="G51" s="9">
        <v>2</v>
      </c>
      <c r="H51" s="9">
        <v>6</v>
      </c>
      <c r="I51" s="9">
        <v>5</v>
      </c>
      <c r="J51" s="9">
        <v>10</v>
      </c>
      <c r="K51" s="9">
        <v>1</v>
      </c>
      <c r="L51" s="43">
        <v>24.6</v>
      </c>
      <c r="M51" s="10">
        <v>23.1</v>
      </c>
      <c r="N51" s="104">
        <v>5.6</v>
      </c>
      <c r="O51" s="104"/>
      <c r="P51" s="104"/>
    </row>
    <row r="52" spans="2:16" x14ac:dyDescent="0.15">
      <c r="B52" s="331" t="s">
        <v>35</v>
      </c>
      <c r="C52" s="287"/>
      <c r="D52" s="9">
        <v>6</v>
      </c>
      <c r="E52" s="9">
        <v>0</v>
      </c>
      <c r="F52" s="9">
        <v>0</v>
      </c>
      <c r="G52" s="9">
        <v>2</v>
      </c>
      <c r="H52" s="9">
        <v>2</v>
      </c>
      <c r="I52" s="9">
        <v>2</v>
      </c>
      <c r="J52" s="9">
        <v>0</v>
      </c>
      <c r="K52" s="9">
        <v>0</v>
      </c>
      <c r="L52" s="43">
        <v>18.5</v>
      </c>
      <c r="M52" s="10">
        <v>17.600000000000001</v>
      </c>
      <c r="N52" s="104">
        <v>3.9</v>
      </c>
      <c r="O52" s="104"/>
      <c r="P52" s="104"/>
    </row>
    <row r="53" spans="2:16" x14ac:dyDescent="0.15">
      <c r="B53" s="331" t="s">
        <v>36</v>
      </c>
      <c r="C53" s="287"/>
      <c r="D53" s="9">
        <v>5</v>
      </c>
      <c r="E53" s="9">
        <v>0</v>
      </c>
      <c r="F53" s="9">
        <v>1</v>
      </c>
      <c r="G53" s="9">
        <v>1</v>
      </c>
      <c r="H53" s="9">
        <v>0</v>
      </c>
      <c r="I53" s="9">
        <v>1</v>
      </c>
      <c r="J53" s="9">
        <v>2</v>
      </c>
      <c r="K53" s="9">
        <v>0</v>
      </c>
      <c r="L53" s="43">
        <v>23.9</v>
      </c>
      <c r="M53" s="10">
        <v>19.399999999999999</v>
      </c>
      <c r="N53" s="104">
        <v>9.5</v>
      </c>
      <c r="O53" s="104"/>
      <c r="P53" s="104"/>
    </row>
    <row r="54" spans="2:16" x14ac:dyDescent="0.15">
      <c r="B54" s="331" t="s">
        <v>37</v>
      </c>
      <c r="C54" s="287"/>
      <c r="D54" s="9">
        <v>2</v>
      </c>
      <c r="E54" s="9">
        <v>0</v>
      </c>
      <c r="F54" s="9">
        <v>0</v>
      </c>
      <c r="G54" s="9">
        <v>0</v>
      </c>
      <c r="H54" s="9">
        <v>1</v>
      </c>
      <c r="I54" s="9">
        <v>0</v>
      </c>
      <c r="J54" s="9">
        <v>0</v>
      </c>
      <c r="K54" s="9">
        <v>1</v>
      </c>
      <c r="L54" s="43">
        <v>22.7</v>
      </c>
      <c r="M54" s="10">
        <v>22.7</v>
      </c>
      <c r="N54" s="104">
        <v>7.5</v>
      </c>
      <c r="O54" s="104"/>
      <c r="P54" s="104"/>
    </row>
    <row r="55" spans="2:16" x14ac:dyDescent="0.15">
      <c r="B55" s="331" t="s">
        <v>38</v>
      </c>
      <c r="C55" s="287"/>
      <c r="D55" s="9">
        <v>53</v>
      </c>
      <c r="E55" s="9">
        <v>2</v>
      </c>
      <c r="F55" s="9">
        <v>5</v>
      </c>
      <c r="G55" s="9">
        <v>13</v>
      </c>
      <c r="H55" s="9">
        <v>15</v>
      </c>
      <c r="I55" s="9">
        <v>9</v>
      </c>
      <c r="J55" s="9">
        <v>8</v>
      </c>
      <c r="K55" s="9">
        <v>1</v>
      </c>
      <c r="L55" s="43">
        <v>16.899999999999999</v>
      </c>
      <c r="M55" s="10">
        <v>17.899999999999999</v>
      </c>
      <c r="N55" s="104">
        <v>6.8</v>
      </c>
      <c r="O55" s="104"/>
      <c r="P55" s="104"/>
    </row>
    <row r="56" spans="2:16" x14ac:dyDescent="0.15">
      <c r="B56" s="331" t="s">
        <v>39</v>
      </c>
      <c r="C56" s="287"/>
      <c r="D56" s="9">
        <v>101</v>
      </c>
      <c r="E56" s="9">
        <v>0</v>
      </c>
      <c r="F56" s="9">
        <v>15</v>
      </c>
      <c r="G56" s="9">
        <v>21</v>
      </c>
      <c r="H56" s="9">
        <v>29</v>
      </c>
      <c r="I56" s="9">
        <v>17</v>
      </c>
      <c r="J56" s="9">
        <v>15</v>
      </c>
      <c r="K56" s="9">
        <v>4</v>
      </c>
      <c r="L56" s="43">
        <v>17.100000000000001</v>
      </c>
      <c r="M56" s="10">
        <v>18.2</v>
      </c>
      <c r="N56" s="104">
        <v>6.7</v>
      </c>
      <c r="O56" s="104"/>
      <c r="P56" s="104"/>
    </row>
    <row r="57" spans="2:16" x14ac:dyDescent="0.15">
      <c r="B57" s="331" t="s">
        <v>40</v>
      </c>
      <c r="C57" s="287"/>
      <c r="D57" s="9">
        <v>41</v>
      </c>
      <c r="E57" s="9">
        <v>0</v>
      </c>
      <c r="F57" s="9">
        <v>3</v>
      </c>
      <c r="G57" s="9">
        <v>13</v>
      </c>
      <c r="H57" s="9">
        <v>15</v>
      </c>
      <c r="I57" s="9">
        <v>4</v>
      </c>
      <c r="J57" s="9">
        <v>5</v>
      </c>
      <c r="K57" s="9">
        <v>1</v>
      </c>
      <c r="L57" s="43">
        <v>16.3</v>
      </c>
      <c r="M57" s="10">
        <v>17.100000000000001</v>
      </c>
      <c r="N57" s="104">
        <v>5.9</v>
      </c>
      <c r="O57" s="104"/>
      <c r="P57" s="104"/>
    </row>
    <row r="58" spans="2:16" x14ac:dyDescent="0.15">
      <c r="B58" s="331" t="s">
        <v>41</v>
      </c>
      <c r="C58" s="287"/>
      <c r="D58" s="9">
        <v>1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43">
        <v>3.3</v>
      </c>
      <c r="M58" s="10">
        <v>3.3</v>
      </c>
      <c r="N58" s="104">
        <v>0</v>
      </c>
      <c r="O58" s="104"/>
      <c r="P58" s="104"/>
    </row>
    <row r="59" spans="2:16" x14ac:dyDescent="0.15">
      <c r="B59" s="331" t="s">
        <v>42</v>
      </c>
      <c r="C59" s="287"/>
      <c r="D59" s="9">
        <v>25</v>
      </c>
      <c r="E59" s="9">
        <v>0</v>
      </c>
      <c r="F59" s="9">
        <v>5</v>
      </c>
      <c r="G59" s="9">
        <v>11</v>
      </c>
      <c r="H59" s="9">
        <v>6</v>
      </c>
      <c r="I59" s="9">
        <v>2</v>
      </c>
      <c r="J59" s="9">
        <v>1</v>
      </c>
      <c r="K59" s="9">
        <v>0</v>
      </c>
      <c r="L59" s="43">
        <v>13.6</v>
      </c>
      <c r="M59" s="10">
        <v>14</v>
      </c>
      <c r="N59" s="104">
        <v>4.5999999999999996</v>
      </c>
      <c r="O59" s="104"/>
      <c r="P59" s="104"/>
    </row>
    <row r="60" spans="2:16" x14ac:dyDescent="0.15">
      <c r="B60" s="331" t="s">
        <v>43</v>
      </c>
      <c r="C60" s="287"/>
      <c r="D60" s="9">
        <v>37</v>
      </c>
      <c r="E60" s="9">
        <v>1</v>
      </c>
      <c r="F60" s="9">
        <v>10</v>
      </c>
      <c r="G60" s="9">
        <v>8</v>
      </c>
      <c r="H60" s="9">
        <v>7</v>
      </c>
      <c r="I60" s="9">
        <v>2</v>
      </c>
      <c r="J60" s="9">
        <v>9</v>
      </c>
      <c r="K60" s="9">
        <v>0</v>
      </c>
      <c r="L60" s="43">
        <v>14.6</v>
      </c>
      <c r="M60" s="10">
        <v>16.7</v>
      </c>
      <c r="N60" s="104">
        <v>8</v>
      </c>
      <c r="O60" s="104"/>
      <c r="P60" s="104"/>
    </row>
    <row r="61" spans="2:16" x14ac:dyDescent="0.15">
      <c r="B61" s="331" t="s">
        <v>44</v>
      </c>
      <c r="C61" s="287"/>
      <c r="D61" s="9">
        <v>30</v>
      </c>
      <c r="E61" s="9">
        <v>0</v>
      </c>
      <c r="F61" s="9">
        <v>4</v>
      </c>
      <c r="G61" s="9">
        <v>9</v>
      </c>
      <c r="H61" s="9">
        <v>9</v>
      </c>
      <c r="I61" s="9">
        <v>5</v>
      </c>
      <c r="J61" s="9">
        <v>3</v>
      </c>
      <c r="K61" s="9">
        <v>0</v>
      </c>
      <c r="L61" s="43">
        <v>15.6</v>
      </c>
      <c r="M61" s="10">
        <v>16.399999999999999</v>
      </c>
      <c r="N61" s="104">
        <v>5.7</v>
      </c>
      <c r="O61" s="104"/>
      <c r="P61" s="104"/>
    </row>
    <row r="62" spans="2:16" x14ac:dyDescent="0.15">
      <c r="B62" s="331" t="s">
        <v>45</v>
      </c>
      <c r="C62" s="287"/>
      <c r="D62" s="9">
        <v>469</v>
      </c>
      <c r="E62" s="9">
        <v>4</v>
      </c>
      <c r="F62" s="9">
        <v>36</v>
      </c>
      <c r="G62" s="9">
        <v>107</v>
      </c>
      <c r="H62" s="9">
        <v>109</v>
      </c>
      <c r="I62" s="9">
        <v>95</v>
      </c>
      <c r="J62" s="9">
        <v>91</v>
      </c>
      <c r="K62" s="9">
        <v>27</v>
      </c>
      <c r="L62" s="43">
        <v>19.100000000000001</v>
      </c>
      <c r="M62" s="10">
        <v>19.5</v>
      </c>
      <c r="N62" s="104">
        <v>7</v>
      </c>
      <c r="O62" s="104"/>
      <c r="P62" s="104"/>
    </row>
    <row r="63" spans="2:16" x14ac:dyDescent="0.15">
      <c r="B63" s="331" t="s">
        <v>46</v>
      </c>
      <c r="C63" s="287"/>
      <c r="D63" s="9">
        <v>21</v>
      </c>
      <c r="E63" s="9">
        <v>0</v>
      </c>
      <c r="F63" s="9">
        <v>4</v>
      </c>
      <c r="G63" s="9">
        <v>3</v>
      </c>
      <c r="H63" s="9">
        <v>3</v>
      </c>
      <c r="I63" s="9">
        <v>5</v>
      </c>
      <c r="J63" s="9">
        <v>6</v>
      </c>
      <c r="K63" s="9">
        <v>0</v>
      </c>
      <c r="L63" s="43">
        <v>20.100000000000001</v>
      </c>
      <c r="M63" s="10">
        <v>18.399999999999999</v>
      </c>
      <c r="N63" s="104">
        <v>7</v>
      </c>
      <c r="O63" s="104"/>
      <c r="P63" s="104"/>
    </row>
    <row r="64" spans="2:16" x14ac:dyDescent="0.15">
      <c r="B64" s="331" t="s">
        <v>47</v>
      </c>
      <c r="C64" s="287"/>
      <c r="D64" s="9">
        <v>34</v>
      </c>
      <c r="E64" s="9">
        <v>0</v>
      </c>
      <c r="F64" s="9">
        <v>1</v>
      </c>
      <c r="G64" s="9">
        <v>12</v>
      </c>
      <c r="H64" s="9">
        <v>8</v>
      </c>
      <c r="I64" s="9">
        <v>7</v>
      </c>
      <c r="J64" s="9">
        <v>5</v>
      </c>
      <c r="K64" s="9">
        <v>1</v>
      </c>
      <c r="L64" s="43">
        <v>16.600000000000001</v>
      </c>
      <c r="M64" s="10">
        <v>18</v>
      </c>
      <c r="N64" s="104">
        <v>6</v>
      </c>
      <c r="O64" s="104"/>
      <c r="P64" s="104"/>
    </row>
    <row r="65" spans="2:16" x14ac:dyDescent="0.15">
      <c r="B65" s="331" t="s">
        <v>48</v>
      </c>
      <c r="C65" s="287"/>
      <c r="D65" s="9">
        <v>65</v>
      </c>
      <c r="E65" s="9">
        <v>1</v>
      </c>
      <c r="F65" s="9">
        <v>3</v>
      </c>
      <c r="G65" s="9">
        <v>18</v>
      </c>
      <c r="H65" s="9">
        <v>20</v>
      </c>
      <c r="I65" s="9">
        <v>9</v>
      </c>
      <c r="J65" s="9">
        <v>14</v>
      </c>
      <c r="K65" s="9">
        <v>0</v>
      </c>
      <c r="L65" s="43">
        <v>16.8</v>
      </c>
      <c r="M65" s="10">
        <v>18.399999999999999</v>
      </c>
      <c r="N65" s="104">
        <v>6.3</v>
      </c>
      <c r="O65" s="104"/>
      <c r="P65" s="104"/>
    </row>
    <row r="66" spans="2:16" x14ac:dyDescent="0.15">
      <c r="B66" s="331" t="s">
        <v>49</v>
      </c>
      <c r="C66" s="287"/>
      <c r="D66" s="9">
        <v>42</v>
      </c>
      <c r="E66" s="9">
        <v>0</v>
      </c>
      <c r="F66" s="9">
        <v>1</v>
      </c>
      <c r="G66" s="9">
        <v>13</v>
      </c>
      <c r="H66" s="9">
        <v>11</v>
      </c>
      <c r="I66" s="9">
        <v>12</v>
      </c>
      <c r="J66" s="9">
        <v>4</v>
      </c>
      <c r="K66" s="9">
        <v>1</v>
      </c>
      <c r="L66" s="43">
        <v>16.7</v>
      </c>
      <c r="M66" s="10">
        <v>18.100000000000001</v>
      </c>
      <c r="N66" s="104">
        <v>5.5</v>
      </c>
      <c r="O66" s="104"/>
      <c r="P66" s="104"/>
    </row>
    <row r="67" spans="2:16" x14ac:dyDescent="0.15">
      <c r="B67" s="331" t="s">
        <v>50</v>
      </c>
      <c r="C67" s="287"/>
      <c r="D67" s="9">
        <v>14</v>
      </c>
      <c r="E67" s="9">
        <v>0</v>
      </c>
      <c r="F67" s="9">
        <v>2</v>
      </c>
      <c r="G67" s="9">
        <v>2</v>
      </c>
      <c r="H67" s="9">
        <v>6</v>
      </c>
      <c r="I67" s="9">
        <v>0</v>
      </c>
      <c r="J67" s="9">
        <v>4</v>
      </c>
      <c r="K67" s="9">
        <v>0</v>
      </c>
      <c r="L67" s="43">
        <v>17.899999999999999</v>
      </c>
      <c r="M67" s="10">
        <v>18.600000000000001</v>
      </c>
      <c r="N67" s="104">
        <v>6.7</v>
      </c>
      <c r="O67" s="104"/>
      <c r="P67" s="104"/>
    </row>
    <row r="68" spans="2:16" x14ac:dyDescent="0.15">
      <c r="B68" s="331" t="s">
        <v>51</v>
      </c>
      <c r="C68" s="287"/>
      <c r="D68" s="9">
        <v>36</v>
      </c>
      <c r="E68" s="9">
        <v>0</v>
      </c>
      <c r="F68" s="9">
        <v>4</v>
      </c>
      <c r="G68" s="9">
        <v>3</v>
      </c>
      <c r="H68" s="9">
        <v>10</v>
      </c>
      <c r="I68" s="9">
        <v>8</v>
      </c>
      <c r="J68" s="9">
        <v>9</v>
      </c>
      <c r="K68" s="9">
        <v>2</v>
      </c>
      <c r="L68" s="43">
        <v>20</v>
      </c>
      <c r="M68" s="10">
        <v>20.2</v>
      </c>
      <c r="N68" s="104">
        <v>6.9</v>
      </c>
      <c r="O68" s="104"/>
      <c r="P68" s="104"/>
    </row>
    <row r="69" spans="2:16" s="4" customFormat="1" x14ac:dyDescent="0.15">
      <c r="B69" s="330" t="s">
        <v>72</v>
      </c>
      <c r="C69" s="329"/>
      <c r="D69" s="6">
        <v>52</v>
      </c>
      <c r="E69" s="6">
        <v>1</v>
      </c>
      <c r="F69" s="6">
        <v>8</v>
      </c>
      <c r="G69" s="6">
        <v>16</v>
      </c>
      <c r="H69" s="6">
        <v>11</v>
      </c>
      <c r="I69" s="6">
        <v>8</v>
      </c>
      <c r="J69" s="6">
        <v>7</v>
      </c>
      <c r="K69" s="6">
        <v>1</v>
      </c>
      <c r="L69" s="48">
        <v>15.5</v>
      </c>
      <c r="M69" s="8">
        <v>16.899999999999999</v>
      </c>
      <c r="N69" s="106">
        <v>6.9</v>
      </c>
      <c r="O69" s="104"/>
      <c r="P69" s="104"/>
    </row>
    <row r="71" spans="2:16" x14ac:dyDescent="0.15">
      <c r="D71" s="181"/>
    </row>
    <row r="72" spans="2:16" x14ac:dyDescent="0.15">
      <c r="D72" s="181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9" t="s">
        <v>376</v>
      </c>
      <c r="D1" s="29" t="s">
        <v>239</v>
      </c>
      <c r="L1" s="29"/>
      <c r="S1" s="29" t="s">
        <v>239</v>
      </c>
      <c r="Z1" s="29"/>
    </row>
    <row r="2" spans="1:28" ht="17.25" x14ac:dyDescent="0.2">
      <c r="A2" s="29"/>
      <c r="B2" s="1" t="s">
        <v>389</v>
      </c>
    </row>
    <row r="3" spans="1:28" ht="30" customHeight="1" x14ac:dyDescent="0.2">
      <c r="A3" s="29"/>
      <c r="B3" s="350" t="s">
        <v>240</v>
      </c>
      <c r="C3" s="342"/>
      <c r="D3" s="394" t="s">
        <v>144</v>
      </c>
      <c r="E3" s="397" t="s">
        <v>241</v>
      </c>
      <c r="F3" s="364" t="s">
        <v>242</v>
      </c>
      <c r="G3" s="364"/>
      <c r="H3" s="364"/>
      <c r="I3" s="364"/>
      <c r="J3" s="364"/>
      <c r="K3" s="312"/>
      <c r="L3" s="397" t="s">
        <v>241</v>
      </c>
      <c r="M3" s="364" t="s">
        <v>243</v>
      </c>
      <c r="N3" s="364"/>
      <c r="O3" s="364"/>
      <c r="P3" s="364"/>
      <c r="Q3" s="364"/>
      <c r="R3" s="312"/>
      <c r="S3" s="388" t="s">
        <v>244</v>
      </c>
      <c r="T3" s="390" t="s">
        <v>94</v>
      </c>
      <c r="U3" s="390" t="s">
        <v>95</v>
      </c>
      <c r="V3" s="392" t="s">
        <v>245</v>
      </c>
    </row>
    <row r="4" spans="1:28" ht="7.5" customHeight="1" x14ac:dyDescent="0.2">
      <c r="A4" s="29"/>
      <c r="B4" s="368"/>
      <c r="C4" s="369"/>
      <c r="D4" s="395"/>
      <c r="E4" s="397"/>
      <c r="F4" s="387" t="s">
        <v>246</v>
      </c>
      <c r="G4" s="339" t="s">
        <v>247</v>
      </c>
      <c r="H4" s="339" t="s">
        <v>248</v>
      </c>
      <c r="I4" s="339" t="s">
        <v>249</v>
      </c>
      <c r="J4" s="339" t="s">
        <v>250</v>
      </c>
      <c r="K4" s="339" t="s">
        <v>288</v>
      </c>
      <c r="L4" s="397"/>
      <c r="M4" s="387" t="s">
        <v>246</v>
      </c>
      <c r="N4" s="339" t="s">
        <v>247</v>
      </c>
      <c r="O4" s="339" t="s">
        <v>248</v>
      </c>
      <c r="P4" s="339" t="s">
        <v>249</v>
      </c>
      <c r="Q4" s="339" t="s">
        <v>250</v>
      </c>
      <c r="R4" s="339" t="s">
        <v>288</v>
      </c>
      <c r="S4" s="389"/>
      <c r="T4" s="391"/>
      <c r="U4" s="391"/>
      <c r="V4" s="393"/>
    </row>
    <row r="5" spans="1:28" ht="17.25" customHeight="1" x14ac:dyDescent="0.2">
      <c r="A5" s="29"/>
      <c r="B5" s="353" t="s">
        <v>85</v>
      </c>
      <c r="C5" s="354"/>
      <c r="D5" s="395"/>
      <c r="E5" s="397"/>
      <c r="F5" s="340"/>
      <c r="G5" s="340"/>
      <c r="H5" s="340"/>
      <c r="I5" s="340"/>
      <c r="J5" s="340"/>
      <c r="K5" s="340"/>
      <c r="L5" s="344"/>
      <c r="M5" s="340"/>
      <c r="N5" s="340"/>
      <c r="O5" s="340"/>
      <c r="P5" s="340"/>
      <c r="Q5" s="340"/>
      <c r="R5" s="340"/>
      <c r="S5" s="56"/>
      <c r="T5" s="340" t="s">
        <v>251</v>
      </c>
      <c r="U5" s="340" t="s">
        <v>251</v>
      </c>
      <c r="V5" s="340" t="s">
        <v>251</v>
      </c>
    </row>
    <row r="6" spans="1:28" ht="7.5" customHeight="1" x14ac:dyDescent="0.2">
      <c r="A6" s="29"/>
      <c r="B6" s="355"/>
      <c r="C6" s="356"/>
      <c r="D6" s="396"/>
      <c r="E6" s="397"/>
      <c r="F6" s="341"/>
      <c r="G6" s="341"/>
      <c r="H6" s="341"/>
      <c r="I6" s="341"/>
      <c r="J6" s="341"/>
      <c r="K6" s="341"/>
      <c r="L6" s="344"/>
      <c r="M6" s="341"/>
      <c r="N6" s="341"/>
      <c r="O6" s="341"/>
      <c r="P6" s="341"/>
      <c r="Q6" s="341"/>
      <c r="R6" s="341"/>
      <c r="S6" s="41"/>
      <c r="T6" s="341"/>
      <c r="U6" s="341"/>
      <c r="V6" s="341"/>
      <c r="W6" s="4"/>
      <c r="X6" s="4"/>
      <c r="Y6" s="4"/>
      <c r="Z6" s="4"/>
      <c r="AA6" s="4"/>
      <c r="AB6" s="4"/>
    </row>
    <row r="7" spans="1:28" ht="12" customHeight="1" x14ac:dyDescent="0.2">
      <c r="A7" s="29"/>
      <c r="B7" s="361" t="s">
        <v>0</v>
      </c>
      <c r="C7" s="375"/>
      <c r="D7" s="5">
        <v>7849</v>
      </c>
      <c r="E7" s="84">
        <v>7528</v>
      </c>
      <c r="F7" s="45">
        <v>40</v>
      </c>
      <c r="G7" s="45">
        <v>171</v>
      </c>
      <c r="H7" s="45">
        <v>526</v>
      </c>
      <c r="I7" s="45">
        <v>318</v>
      </c>
      <c r="J7" s="45">
        <v>622</v>
      </c>
      <c r="K7" s="45">
        <v>5851</v>
      </c>
      <c r="L7" s="84">
        <v>321</v>
      </c>
      <c r="M7" s="45">
        <v>0</v>
      </c>
      <c r="N7" s="45">
        <v>8</v>
      </c>
      <c r="O7" s="5">
        <v>46</v>
      </c>
      <c r="P7" s="5">
        <v>16</v>
      </c>
      <c r="Q7" s="5">
        <v>42</v>
      </c>
      <c r="R7" s="5">
        <v>209</v>
      </c>
      <c r="S7" s="149">
        <v>0</v>
      </c>
      <c r="T7" s="7">
        <v>35</v>
      </c>
      <c r="U7" s="7">
        <v>32</v>
      </c>
      <c r="V7" s="8">
        <v>5.7</v>
      </c>
      <c r="W7" s="9"/>
      <c r="X7" s="104"/>
      <c r="Y7" s="104"/>
      <c r="Z7" s="104"/>
      <c r="AA7" s="4"/>
    </row>
    <row r="8" spans="1:28" ht="12" customHeight="1" x14ac:dyDescent="0.2">
      <c r="A8" s="29"/>
      <c r="B8" s="361" t="s">
        <v>1</v>
      </c>
      <c r="C8" s="375"/>
      <c r="D8" s="45">
        <v>6485</v>
      </c>
      <c r="E8" s="84">
        <v>6238</v>
      </c>
      <c r="F8" s="45">
        <v>35</v>
      </c>
      <c r="G8" s="45">
        <v>136</v>
      </c>
      <c r="H8" s="45">
        <v>417</v>
      </c>
      <c r="I8" s="45">
        <v>252</v>
      </c>
      <c r="J8" s="45">
        <v>471</v>
      </c>
      <c r="K8" s="45">
        <v>4927</v>
      </c>
      <c r="L8" s="84">
        <v>247</v>
      </c>
      <c r="M8" s="45">
        <v>0</v>
      </c>
      <c r="N8" s="45">
        <v>5</v>
      </c>
      <c r="O8" s="45">
        <v>30</v>
      </c>
      <c r="P8" s="45">
        <v>11</v>
      </c>
      <c r="Q8" s="45">
        <v>30</v>
      </c>
      <c r="R8" s="45">
        <v>171</v>
      </c>
      <c r="S8" s="149">
        <v>0</v>
      </c>
      <c r="T8" s="47">
        <v>35</v>
      </c>
      <c r="U8" s="47">
        <v>32.200000000000003</v>
      </c>
      <c r="V8" s="10">
        <v>5.6</v>
      </c>
      <c r="W8" s="9"/>
      <c r="X8" s="104"/>
      <c r="Y8" s="104"/>
      <c r="Z8" s="104"/>
      <c r="AA8" s="4"/>
    </row>
    <row r="9" spans="1:28" ht="12" customHeight="1" x14ac:dyDescent="0.2">
      <c r="A9" s="29"/>
      <c r="B9" s="70"/>
      <c r="C9" s="17" t="s">
        <v>64</v>
      </c>
      <c r="D9" s="9">
        <v>4192</v>
      </c>
      <c r="E9" s="74">
        <v>4014</v>
      </c>
      <c r="F9" s="9">
        <v>22</v>
      </c>
      <c r="G9" s="9">
        <v>72</v>
      </c>
      <c r="H9" s="9">
        <v>246</v>
      </c>
      <c r="I9" s="9">
        <v>149</v>
      </c>
      <c r="J9" s="9">
        <v>306</v>
      </c>
      <c r="K9" s="9">
        <v>3219</v>
      </c>
      <c r="L9" s="74">
        <v>178</v>
      </c>
      <c r="M9" s="9">
        <v>0</v>
      </c>
      <c r="N9" s="9">
        <v>2</v>
      </c>
      <c r="O9" s="9">
        <v>19</v>
      </c>
      <c r="P9" s="9">
        <v>9</v>
      </c>
      <c r="Q9" s="9">
        <v>18</v>
      </c>
      <c r="R9" s="9">
        <v>130</v>
      </c>
      <c r="S9" s="150">
        <v>0</v>
      </c>
      <c r="T9" s="10">
        <v>35</v>
      </c>
      <c r="U9" s="10">
        <v>32.4</v>
      </c>
      <c r="V9" s="10">
        <v>5.4</v>
      </c>
      <c r="W9" s="9"/>
      <c r="X9" s="104"/>
      <c r="Y9" s="104"/>
      <c r="Z9" s="104"/>
      <c r="AA9" s="4"/>
    </row>
    <row r="10" spans="1:28" ht="12" customHeight="1" x14ac:dyDescent="0.2">
      <c r="A10" s="29"/>
      <c r="B10" s="70"/>
      <c r="C10" s="17" t="s">
        <v>65</v>
      </c>
      <c r="D10" s="9">
        <v>1979</v>
      </c>
      <c r="E10" s="74">
        <v>1923</v>
      </c>
      <c r="F10" s="9">
        <v>11</v>
      </c>
      <c r="G10" s="9">
        <v>58</v>
      </c>
      <c r="H10" s="9">
        <v>135</v>
      </c>
      <c r="I10" s="9">
        <v>86</v>
      </c>
      <c r="J10" s="9">
        <v>144</v>
      </c>
      <c r="K10" s="9">
        <v>1489</v>
      </c>
      <c r="L10" s="74">
        <v>56</v>
      </c>
      <c r="M10" s="9">
        <v>0</v>
      </c>
      <c r="N10" s="9">
        <v>2</v>
      </c>
      <c r="O10" s="9">
        <v>9</v>
      </c>
      <c r="P10" s="9">
        <v>2</v>
      </c>
      <c r="Q10" s="9">
        <v>9</v>
      </c>
      <c r="R10" s="9">
        <v>34</v>
      </c>
      <c r="S10" s="150">
        <v>0</v>
      </c>
      <c r="T10" s="10">
        <v>35</v>
      </c>
      <c r="U10" s="10">
        <v>31.8</v>
      </c>
      <c r="V10" s="10">
        <v>6</v>
      </c>
      <c r="W10" s="9"/>
      <c r="X10" s="104"/>
      <c r="Y10" s="104"/>
      <c r="Z10" s="104"/>
      <c r="AA10" s="4"/>
    </row>
    <row r="11" spans="1:28" ht="12" customHeight="1" x14ac:dyDescent="0.2">
      <c r="A11" s="29"/>
      <c r="B11" s="70"/>
      <c r="C11" s="17" t="s">
        <v>66</v>
      </c>
      <c r="D11" s="9">
        <v>314</v>
      </c>
      <c r="E11" s="74">
        <v>301</v>
      </c>
      <c r="F11" s="9">
        <v>2</v>
      </c>
      <c r="G11" s="9">
        <v>6</v>
      </c>
      <c r="H11" s="9">
        <v>36</v>
      </c>
      <c r="I11" s="9">
        <v>17</v>
      </c>
      <c r="J11" s="9">
        <v>21</v>
      </c>
      <c r="K11" s="9">
        <v>219</v>
      </c>
      <c r="L11" s="74">
        <v>13</v>
      </c>
      <c r="M11" s="9">
        <v>0</v>
      </c>
      <c r="N11" s="9">
        <v>1</v>
      </c>
      <c r="O11" s="9">
        <v>2</v>
      </c>
      <c r="P11" s="9">
        <v>0</v>
      </c>
      <c r="Q11" s="9">
        <v>3</v>
      </c>
      <c r="R11" s="9">
        <v>7</v>
      </c>
      <c r="S11" s="150">
        <v>0</v>
      </c>
      <c r="T11" s="10">
        <v>35</v>
      </c>
      <c r="U11" s="10">
        <v>31.2</v>
      </c>
      <c r="V11" s="10">
        <v>6.4</v>
      </c>
      <c r="W11" s="9"/>
      <c r="X11" s="104"/>
      <c r="Y11" s="104"/>
      <c r="Z11" s="104"/>
      <c r="AA11" s="4"/>
    </row>
    <row r="12" spans="1:28" ht="12" customHeight="1" x14ac:dyDescent="0.15">
      <c r="B12" s="330" t="s">
        <v>5</v>
      </c>
      <c r="C12" s="329"/>
      <c r="D12" s="6">
        <v>1364</v>
      </c>
      <c r="E12" s="77">
        <v>1290</v>
      </c>
      <c r="F12" s="6">
        <v>5</v>
      </c>
      <c r="G12" s="6">
        <v>35</v>
      </c>
      <c r="H12" s="6">
        <v>109</v>
      </c>
      <c r="I12" s="6">
        <v>66</v>
      </c>
      <c r="J12" s="6">
        <v>151</v>
      </c>
      <c r="K12" s="6">
        <v>924</v>
      </c>
      <c r="L12" s="77">
        <v>74</v>
      </c>
      <c r="M12" s="6">
        <v>0</v>
      </c>
      <c r="N12" s="6">
        <v>3</v>
      </c>
      <c r="O12" s="6">
        <v>16</v>
      </c>
      <c r="P12" s="6">
        <v>5</v>
      </c>
      <c r="Q12" s="6">
        <v>12</v>
      </c>
      <c r="R12" s="6">
        <v>38</v>
      </c>
      <c r="S12" s="151">
        <v>0</v>
      </c>
      <c r="T12" s="8">
        <v>35</v>
      </c>
      <c r="U12" s="8">
        <v>31.4</v>
      </c>
      <c r="V12" s="8">
        <v>6</v>
      </c>
      <c r="W12" s="9"/>
      <c r="X12" s="104"/>
      <c r="Y12" s="104"/>
      <c r="Z12" s="104"/>
      <c r="AA12" s="4"/>
    </row>
    <row r="13" spans="1:28" ht="12" customHeight="1" x14ac:dyDescent="0.15">
      <c r="B13" s="331" t="s">
        <v>252</v>
      </c>
      <c r="C13" s="287"/>
      <c r="D13" s="5">
        <v>61</v>
      </c>
      <c r="E13" s="74">
        <v>56</v>
      </c>
      <c r="F13" s="9">
        <v>0</v>
      </c>
      <c r="G13" s="9">
        <v>4</v>
      </c>
      <c r="H13" s="9">
        <v>6</v>
      </c>
      <c r="I13" s="9">
        <v>4</v>
      </c>
      <c r="J13" s="9">
        <v>9</v>
      </c>
      <c r="K13" s="9">
        <v>33</v>
      </c>
      <c r="L13" s="74">
        <v>5</v>
      </c>
      <c r="M13" s="9">
        <v>0</v>
      </c>
      <c r="N13" s="9">
        <v>0</v>
      </c>
      <c r="O13" s="5">
        <v>0</v>
      </c>
      <c r="P13" s="5">
        <v>0</v>
      </c>
      <c r="Q13" s="5">
        <v>2</v>
      </c>
      <c r="R13" s="5">
        <v>3</v>
      </c>
      <c r="S13" s="150">
        <v>0</v>
      </c>
      <c r="T13" s="7">
        <v>35</v>
      </c>
      <c r="U13" s="7">
        <v>30.1</v>
      </c>
      <c r="V13" s="10">
        <v>6.5</v>
      </c>
      <c r="W13" s="9"/>
      <c r="X13" s="104"/>
      <c r="Y13" s="104"/>
      <c r="Z13" s="104"/>
      <c r="AA13" s="4"/>
    </row>
    <row r="14" spans="1:28" ht="12" customHeight="1" x14ac:dyDescent="0.15">
      <c r="B14" s="331" t="s">
        <v>253</v>
      </c>
      <c r="C14" s="287"/>
      <c r="D14" s="5">
        <v>124</v>
      </c>
      <c r="E14" s="74">
        <v>115</v>
      </c>
      <c r="F14" s="9">
        <v>0</v>
      </c>
      <c r="G14" s="9">
        <v>4</v>
      </c>
      <c r="H14" s="9">
        <v>10</v>
      </c>
      <c r="I14" s="9">
        <v>4</v>
      </c>
      <c r="J14" s="9">
        <v>12</v>
      </c>
      <c r="K14" s="9">
        <v>85</v>
      </c>
      <c r="L14" s="74">
        <v>9</v>
      </c>
      <c r="M14" s="9">
        <v>0</v>
      </c>
      <c r="N14" s="9">
        <v>1</v>
      </c>
      <c r="O14" s="5">
        <v>2</v>
      </c>
      <c r="P14" s="5">
        <v>1</v>
      </c>
      <c r="Q14" s="5">
        <v>1</v>
      </c>
      <c r="R14" s="5">
        <v>4</v>
      </c>
      <c r="S14" s="150">
        <v>0</v>
      </c>
      <c r="T14" s="7">
        <v>35</v>
      </c>
      <c r="U14" s="7">
        <v>31.4</v>
      </c>
      <c r="V14" s="10">
        <v>6.1</v>
      </c>
      <c r="W14" s="9"/>
      <c r="X14" s="104"/>
      <c r="Y14" s="104"/>
      <c r="Z14" s="104"/>
      <c r="AA14" s="4"/>
    </row>
    <row r="15" spans="1:28" ht="12" customHeight="1" x14ac:dyDescent="0.15">
      <c r="B15" s="331" t="s">
        <v>77</v>
      </c>
      <c r="C15" s="287"/>
      <c r="D15" s="5">
        <v>68</v>
      </c>
      <c r="E15" s="74">
        <v>64</v>
      </c>
      <c r="F15" s="9">
        <v>0</v>
      </c>
      <c r="G15" s="9">
        <v>4</v>
      </c>
      <c r="H15" s="9">
        <v>8</v>
      </c>
      <c r="I15" s="9">
        <v>1</v>
      </c>
      <c r="J15" s="9">
        <v>15</v>
      </c>
      <c r="K15" s="9">
        <v>36</v>
      </c>
      <c r="L15" s="74">
        <v>4</v>
      </c>
      <c r="M15" s="9">
        <v>0</v>
      </c>
      <c r="N15" s="9">
        <v>0</v>
      </c>
      <c r="O15" s="5">
        <v>1</v>
      </c>
      <c r="P15" s="5">
        <v>0</v>
      </c>
      <c r="Q15" s="5">
        <v>0</v>
      </c>
      <c r="R15" s="5">
        <v>3</v>
      </c>
      <c r="S15" s="150">
        <v>0</v>
      </c>
      <c r="T15" s="7">
        <v>32.5</v>
      </c>
      <c r="U15" s="7">
        <v>29.8</v>
      </c>
      <c r="V15" s="10">
        <v>6.6</v>
      </c>
      <c r="W15" s="9"/>
      <c r="X15" s="104"/>
      <c r="Y15" s="104"/>
      <c r="Z15" s="104"/>
      <c r="AA15" s="4"/>
    </row>
    <row r="16" spans="1:28" ht="12" customHeight="1" x14ac:dyDescent="0.15">
      <c r="B16" s="331" t="s">
        <v>78</v>
      </c>
      <c r="C16" s="287"/>
      <c r="D16" s="5">
        <v>4276</v>
      </c>
      <c r="E16" s="74">
        <v>4097</v>
      </c>
      <c r="F16" s="9">
        <v>22</v>
      </c>
      <c r="G16" s="9">
        <v>74</v>
      </c>
      <c r="H16" s="9">
        <v>250</v>
      </c>
      <c r="I16" s="9">
        <v>157</v>
      </c>
      <c r="J16" s="9">
        <v>314</v>
      </c>
      <c r="K16" s="9">
        <v>3280</v>
      </c>
      <c r="L16" s="74">
        <v>179</v>
      </c>
      <c r="M16" s="9">
        <v>0</v>
      </c>
      <c r="N16" s="9">
        <v>2</v>
      </c>
      <c r="O16" s="5">
        <v>19</v>
      </c>
      <c r="P16" s="5">
        <v>9</v>
      </c>
      <c r="Q16" s="5">
        <v>19</v>
      </c>
      <c r="R16" s="5">
        <v>130</v>
      </c>
      <c r="S16" s="150">
        <v>0</v>
      </c>
      <c r="T16" s="7">
        <v>35</v>
      </c>
      <c r="U16" s="7">
        <v>32.4</v>
      </c>
      <c r="V16" s="10">
        <v>5.4</v>
      </c>
      <c r="W16" s="9"/>
      <c r="X16" s="104"/>
      <c r="Y16" s="104"/>
      <c r="Z16" s="104"/>
      <c r="AA16" s="4"/>
    </row>
    <row r="17" spans="2:27" ht="12" customHeight="1" x14ac:dyDescent="0.15">
      <c r="B17" s="331" t="s">
        <v>79</v>
      </c>
      <c r="C17" s="287"/>
      <c r="D17" s="5">
        <v>272</v>
      </c>
      <c r="E17" s="74">
        <v>260</v>
      </c>
      <c r="F17" s="9">
        <v>2</v>
      </c>
      <c r="G17" s="9">
        <v>5</v>
      </c>
      <c r="H17" s="9">
        <v>34</v>
      </c>
      <c r="I17" s="9">
        <v>13</v>
      </c>
      <c r="J17" s="9">
        <v>20</v>
      </c>
      <c r="K17" s="9">
        <v>186</v>
      </c>
      <c r="L17" s="74">
        <v>12</v>
      </c>
      <c r="M17" s="9">
        <v>0</v>
      </c>
      <c r="N17" s="9">
        <v>1</v>
      </c>
      <c r="O17" s="5">
        <v>2</v>
      </c>
      <c r="P17" s="5">
        <v>0</v>
      </c>
      <c r="Q17" s="5">
        <v>2</v>
      </c>
      <c r="R17" s="5">
        <v>7</v>
      </c>
      <c r="S17" s="150">
        <v>0</v>
      </c>
      <c r="T17" s="7">
        <v>35</v>
      </c>
      <c r="U17" s="7">
        <v>31</v>
      </c>
      <c r="V17" s="10">
        <v>6.6</v>
      </c>
      <c r="W17" s="9"/>
      <c r="X17" s="104"/>
      <c r="Y17" s="104"/>
      <c r="Z17" s="104"/>
      <c r="AA17" s="4"/>
    </row>
    <row r="18" spans="2:27" ht="12" customHeight="1" x14ac:dyDescent="0.15">
      <c r="B18" s="331" t="s">
        <v>254</v>
      </c>
      <c r="C18" s="287"/>
      <c r="D18" s="5">
        <v>41</v>
      </c>
      <c r="E18" s="74">
        <v>40</v>
      </c>
      <c r="F18" s="9">
        <v>0</v>
      </c>
      <c r="G18" s="9">
        <v>0</v>
      </c>
      <c r="H18" s="9">
        <v>8</v>
      </c>
      <c r="I18" s="9">
        <v>5</v>
      </c>
      <c r="J18" s="9">
        <v>1</v>
      </c>
      <c r="K18" s="9">
        <v>26</v>
      </c>
      <c r="L18" s="74">
        <v>1</v>
      </c>
      <c r="M18" s="9">
        <v>0</v>
      </c>
      <c r="N18" s="9">
        <v>0</v>
      </c>
      <c r="O18" s="5">
        <v>0</v>
      </c>
      <c r="P18" s="5">
        <v>0</v>
      </c>
      <c r="Q18" s="5">
        <v>0</v>
      </c>
      <c r="R18" s="5">
        <v>1</v>
      </c>
      <c r="S18" s="150">
        <v>0</v>
      </c>
      <c r="T18" s="7">
        <v>34</v>
      </c>
      <c r="U18" s="7">
        <v>29.5</v>
      </c>
      <c r="V18" s="10">
        <v>6.9</v>
      </c>
      <c r="W18" s="9"/>
      <c r="X18" s="104"/>
      <c r="Y18" s="104"/>
      <c r="Z18" s="104"/>
      <c r="AA18" s="4"/>
    </row>
    <row r="19" spans="2:27" ht="12" customHeight="1" x14ac:dyDescent="0.15">
      <c r="B19" s="331" t="s">
        <v>81</v>
      </c>
      <c r="C19" s="287"/>
      <c r="D19" s="5">
        <v>1979</v>
      </c>
      <c r="E19" s="74">
        <v>1923</v>
      </c>
      <c r="F19" s="9">
        <v>11</v>
      </c>
      <c r="G19" s="9">
        <v>58</v>
      </c>
      <c r="H19" s="9">
        <v>135</v>
      </c>
      <c r="I19" s="9">
        <v>86</v>
      </c>
      <c r="J19" s="9">
        <v>144</v>
      </c>
      <c r="K19" s="9">
        <v>1489</v>
      </c>
      <c r="L19" s="74">
        <v>56</v>
      </c>
      <c r="M19" s="9">
        <v>0</v>
      </c>
      <c r="N19" s="9">
        <v>2</v>
      </c>
      <c r="O19" s="5">
        <v>9</v>
      </c>
      <c r="P19" s="5">
        <v>2</v>
      </c>
      <c r="Q19" s="5">
        <v>9</v>
      </c>
      <c r="R19" s="5">
        <v>34</v>
      </c>
      <c r="S19" s="150">
        <v>0</v>
      </c>
      <c r="T19" s="7">
        <v>35</v>
      </c>
      <c r="U19" s="7">
        <v>31.8</v>
      </c>
      <c r="V19" s="10">
        <v>6</v>
      </c>
      <c r="W19" s="9"/>
      <c r="X19" s="104"/>
      <c r="Y19" s="104"/>
      <c r="Z19" s="104"/>
      <c r="AA19" s="4"/>
    </row>
    <row r="20" spans="2:27" ht="12" customHeight="1" x14ac:dyDescent="0.15">
      <c r="B20" s="331" t="s">
        <v>202</v>
      </c>
      <c r="C20" s="287"/>
      <c r="D20" s="5">
        <v>202</v>
      </c>
      <c r="E20" s="74">
        <v>195</v>
      </c>
      <c r="F20" s="9">
        <v>0</v>
      </c>
      <c r="G20" s="9">
        <v>4</v>
      </c>
      <c r="H20" s="9">
        <v>16</v>
      </c>
      <c r="I20" s="9">
        <v>7</v>
      </c>
      <c r="J20" s="9">
        <v>27</v>
      </c>
      <c r="K20" s="9">
        <v>141</v>
      </c>
      <c r="L20" s="74">
        <v>7</v>
      </c>
      <c r="M20" s="9">
        <v>0</v>
      </c>
      <c r="N20" s="9">
        <v>1</v>
      </c>
      <c r="O20" s="5">
        <v>3</v>
      </c>
      <c r="P20" s="5">
        <v>0</v>
      </c>
      <c r="Q20" s="5">
        <v>2</v>
      </c>
      <c r="R20" s="5">
        <v>1</v>
      </c>
      <c r="S20" s="150">
        <v>0</v>
      </c>
      <c r="T20" s="7">
        <v>35</v>
      </c>
      <c r="U20" s="7">
        <v>31.6</v>
      </c>
      <c r="V20" s="10">
        <v>5.7</v>
      </c>
      <c r="W20" s="9"/>
      <c r="X20" s="104"/>
      <c r="Y20" s="104"/>
      <c r="Z20" s="104"/>
      <c r="AA20" s="4"/>
    </row>
    <row r="21" spans="2:27" ht="12" customHeight="1" x14ac:dyDescent="0.15">
      <c r="B21" s="331" t="s">
        <v>203</v>
      </c>
      <c r="C21" s="287"/>
      <c r="D21" s="5">
        <v>93</v>
      </c>
      <c r="E21" s="74">
        <v>86</v>
      </c>
      <c r="F21" s="9">
        <v>0</v>
      </c>
      <c r="G21" s="9">
        <v>1</v>
      </c>
      <c r="H21" s="9">
        <v>12</v>
      </c>
      <c r="I21" s="9">
        <v>4</v>
      </c>
      <c r="J21" s="9">
        <v>12</v>
      </c>
      <c r="K21" s="9">
        <v>57</v>
      </c>
      <c r="L21" s="74">
        <v>7</v>
      </c>
      <c r="M21" s="9">
        <v>0</v>
      </c>
      <c r="N21" s="9">
        <v>0</v>
      </c>
      <c r="O21" s="5">
        <v>1</v>
      </c>
      <c r="P21" s="5">
        <v>1</v>
      </c>
      <c r="Q21" s="5">
        <v>0</v>
      </c>
      <c r="R21" s="5">
        <v>5</v>
      </c>
      <c r="S21" s="150">
        <v>0</v>
      </c>
      <c r="T21" s="7">
        <v>35</v>
      </c>
      <c r="U21" s="7">
        <v>31.3</v>
      </c>
      <c r="V21" s="10">
        <v>5.7</v>
      </c>
      <c r="W21" s="9"/>
      <c r="X21" s="104"/>
      <c r="Y21" s="104"/>
      <c r="Z21" s="104"/>
      <c r="AA21" s="4"/>
    </row>
    <row r="22" spans="2:27" ht="12" customHeight="1" x14ac:dyDescent="0.15">
      <c r="B22" s="331" t="s">
        <v>88</v>
      </c>
      <c r="C22" s="287"/>
      <c r="D22" s="5">
        <v>524</v>
      </c>
      <c r="E22" s="74">
        <v>495</v>
      </c>
      <c r="F22" s="9">
        <v>4</v>
      </c>
      <c r="G22" s="9">
        <v>11</v>
      </c>
      <c r="H22" s="9">
        <v>36</v>
      </c>
      <c r="I22" s="9">
        <v>28</v>
      </c>
      <c r="J22" s="9">
        <v>51</v>
      </c>
      <c r="K22" s="9">
        <v>365</v>
      </c>
      <c r="L22" s="74">
        <v>29</v>
      </c>
      <c r="M22" s="9">
        <v>0</v>
      </c>
      <c r="N22" s="9">
        <v>1</v>
      </c>
      <c r="O22" s="5">
        <v>6</v>
      </c>
      <c r="P22" s="5">
        <v>2</v>
      </c>
      <c r="Q22" s="5">
        <v>4</v>
      </c>
      <c r="R22" s="5">
        <v>16</v>
      </c>
      <c r="S22" s="150">
        <v>0</v>
      </c>
      <c r="T22" s="7">
        <v>35</v>
      </c>
      <c r="U22" s="7">
        <v>31.6</v>
      </c>
      <c r="V22" s="10">
        <v>6</v>
      </c>
      <c r="W22" s="9"/>
      <c r="X22" s="104"/>
      <c r="Y22" s="104"/>
      <c r="Z22" s="104"/>
      <c r="AA22" s="4"/>
    </row>
    <row r="23" spans="2:27" ht="12" customHeight="1" x14ac:dyDescent="0.15">
      <c r="B23" s="330" t="s">
        <v>204</v>
      </c>
      <c r="C23" s="329"/>
      <c r="D23" s="5">
        <v>209</v>
      </c>
      <c r="E23" s="74">
        <v>197</v>
      </c>
      <c r="F23" s="9">
        <v>1</v>
      </c>
      <c r="G23" s="9">
        <v>6</v>
      </c>
      <c r="H23" s="9">
        <v>11</v>
      </c>
      <c r="I23" s="9">
        <v>9</v>
      </c>
      <c r="J23" s="9">
        <v>17</v>
      </c>
      <c r="K23" s="9">
        <v>153</v>
      </c>
      <c r="L23" s="74">
        <v>12</v>
      </c>
      <c r="M23" s="9">
        <v>0</v>
      </c>
      <c r="N23" s="9">
        <v>0</v>
      </c>
      <c r="O23" s="5">
        <v>3</v>
      </c>
      <c r="P23" s="5">
        <v>1</v>
      </c>
      <c r="Q23" s="5">
        <v>3</v>
      </c>
      <c r="R23" s="5">
        <v>5</v>
      </c>
      <c r="S23" s="150">
        <v>0</v>
      </c>
      <c r="T23" s="7">
        <v>35</v>
      </c>
      <c r="U23" s="7">
        <v>32</v>
      </c>
      <c r="V23" s="8">
        <v>5.8</v>
      </c>
      <c r="W23" s="9"/>
      <c r="X23" s="104"/>
      <c r="Y23" s="104"/>
      <c r="Z23" s="104"/>
      <c r="AA23" s="4"/>
    </row>
    <row r="24" spans="2:27" ht="12" customHeight="1" x14ac:dyDescent="0.15">
      <c r="B24" s="361" t="s">
        <v>6</v>
      </c>
      <c r="C24" s="375"/>
      <c r="D24" s="45">
        <v>61</v>
      </c>
      <c r="E24" s="84">
        <v>56</v>
      </c>
      <c r="F24" s="45">
        <v>0</v>
      </c>
      <c r="G24" s="45">
        <v>4</v>
      </c>
      <c r="H24" s="45">
        <v>6</v>
      </c>
      <c r="I24" s="45">
        <v>4</v>
      </c>
      <c r="J24" s="45">
        <v>9</v>
      </c>
      <c r="K24" s="45">
        <v>33</v>
      </c>
      <c r="L24" s="84">
        <v>5</v>
      </c>
      <c r="M24" s="45">
        <v>0</v>
      </c>
      <c r="N24" s="45">
        <v>0</v>
      </c>
      <c r="O24" s="45">
        <v>0</v>
      </c>
      <c r="P24" s="45">
        <v>0</v>
      </c>
      <c r="Q24" s="45">
        <v>2</v>
      </c>
      <c r="R24" s="45">
        <v>3</v>
      </c>
      <c r="S24" s="149">
        <v>0</v>
      </c>
      <c r="T24" s="47">
        <v>35</v>
      </c>
      <c r="U24" s="47">
        <v>30.1</v>
      </c>
      <c r="V24" s="10">
        <v>6.5</v>
      </c>
      <c r="W24" s="9"/>
      <c r="X24" s="104"/>
      <c r="Y24" s="104"/>
      <c r="Z24" s="104"/>
      <c r="AA24" s="4"/>
    </row>
    <row r="25" spans="2:27" ht="12" customHeight="1" x14ac:dyDescent="0.15">
      <c r="B25" s="331" t="s">
        <v>7</v>
      </c>
      <c r="C25" s="287"/>
      <c r="D25" s="9">
        <v>0</v>
      </c>
      <c r="E25" s="211" t="s">
        <v>289</v>
      </c>
      <c r="F25" s="210" t="s">
        <v>289</v>
      </c>
      <c r="G25" s="210" t="s">
        <v>289</v>
      </c>
      <c r="H25" s="210" t="s">
        <v>289</v>
      </c>
      <c r="I25" s="210" t="s">
        <v>289</v>
      </c>
      <c r="J25" s="210" t="s">
        <v>289</v>
      </c>
      <c r="K25" s="210" t="s">
        <v>289</v>
      </c>
      <c r="L25" s="211" t="s">
        <v>289</v>
      </c>
      <c r="M25" s="210" t="s">
        <v>289</v>
      </c>
      <c r="N25" s="210" t="s">
        <v>289</v>
      </c>
      <c r="O25" s="210" t="s">
        <v>289</v>
      </c>
      <c r="P25" s="210" t="s">
        <v>289</v>
      </c>
      <c r="Q25" s="210" t="s">
        <v>289</v>
      </c>
      <c r="R25" s="210" t="s">
        <v>289</v>
      </c>
      <c r="S25" s="152" t="s">
        <v>289</v>
      </c>
      <c r="T25" s="50" t="s">
        <v>289</v>
      </c>
      <c r="U25" s="50" t="s">
        <v>289</v>
      </c>
      <c r="V25" s="50" t="s">
        <v>289</v>
      </c>
      <c r="W25" s="9"/>
      <c r="X25" s="104"/>
      <c r="Y25" s="104"/>
      <c r="Z25" s="104"/>
      <c r="AA25" s="4"/>
    </row>
    <row r="26" spans="2:27" ht="12" customHeight="1" x14ac:dyDescent="0.15">
      <c r="B26" s="331" t="s">
        <v>8</v>
      </c>
      <c r="C26" s="287"/>
      <c r="D26" s="9">
        <v>6</v>
      </c>
      <c r="E26" s="74">
        <v>5</v>
      </c>
      <c r="F26" s="9">
        <v>0</v>
      </c>
      <c r="G26" s="9">
        <v>0</v>
      </c>
      <c r="H26" s="9">
        <v>1</v>
      </c>
      <c r="I26" s="9">
        <v>0</v>
      </c>
      <c r="J26" s="9">
        <v>2</v>
      </c>
      <c r="K26" s="9">
        <v>2</v>
      </c>
      <c r="L26" s="74">
        <v>1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150">
        <v>0</v>
      </c>
      <c r="T26" s="10">
        <v>29</v>
      </c>
      <c r="U26" s="10">
        <v>27.5</v>
      </c>
      <c r="V26" s="10">
        <v>6.9</v>
      </c>
      <c r="W26" s="9"/>
      <c r="X26" s="104"/>
      <c r="Y26" s="104"/>
      <c r="Z26" s="104"/>
      <c r="AA26" s="4"/>
    </row>
    <row r="27" spans="2:27" ht="12" customHeight="1" x14ac:dyDescent="0.15">
      <c r="B27" s="331" t="s">
        <v>9</v>
      </c>
      <c r="C27" s="287"/>
      <c r="D27" s="9">
        <v>87</v>
      </c>
      <c r="E27" s="74">
        <v>82</v>
      </c>
      <c r="F27" s="9">
        <v>0</v>
      </c>
      <c r="G27" s="9">
        <v>4</v>
      </c>
      <c r="H27" s="9">
        <v>5</v>
      </c>
      <c r="I27" s="9">
        <v>1</v>
      </c>
      <c r="J27" s="9">
        <v>8</v>
      </c>
      <c r="K27" s="9">
        <v>64</v>
      </c>
      <c r="L27" s="74">
        <v>5</v>
      </c>
      <c r="M27" s="9">
        <v>0</v>
      </c>
      <c r="N27" s="9">
        <v>1</v>
      </c>
      <c r="O27" s="9">
        <v>1</v>
      </c>
      <c r="P27" s="9">
        <v>0</v>
      </c>
      <c r="Q27" s="9">
        <v>1</v>
      </c>
      <c r="R27" s="9">
        <v>2</v>
      </c>
      <c r="S27" s="150">
        <v>0</v>
      </c>
      <c r="T27" s="10">
        <v>35</v>
      </c>
      <c r="U27" s="10">
        <v>31.9</v>
      </c>
      <c r="V27" s="10">
        <v>6</v>
      </c>
      <c r="W27" s="9"/>
      <c r="X27" s="104"/>
      <c r="Y27" s="104"/>
      <c r="Z27" s="104"/>
      <c r="AA27" s="4"/>
    </row>
    <row r="28" spans="2:27" ht="12" customHeight="1" x14ac:dyDescent="0.15">
      <c r="B28" s="331" t="s">
        <v>10</v>
      </c>
      <c r="C28" s="287"/>
      <c r="D28" s="9">
        <v>3</v>
      </c>
      <c r="E28" s="74">
        <v>2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1</v>
      </c>
      <c r="L28" s="74">
        <v>1</v>
      </c>
      <c r="M28" s="9">
        <v>0</v>
      </c>
      <c r="N28" s="9">
        <v>0</v>
      </c>
      <c r="O28" s="9">
        <v>0</v>
      </c>
      <c r="P28" s="9">
        <v>1</v>
      </c>
      <c r="Q28" s="9">
        <v>0</v>
      </c>
      <c r="R28" s="9">
        <v>0</v>
      </c>
      <c r="S28" s="152">
        <v>0</v>
      </c>
      <c r="T28" s="50">
        <v>25</v>
      </c>
      <c r="U28" s="50">
        <v>26.7</v>
      </c>
      <c r="V28" s="50">
        <v>6.2</v>
      </c>
      <c r="W28" s="9"/>
      <c r="X28" s="104"/>
      <c r="Y28" s="104"/>
      <c r="Z28" s="104"/>
      <c r="AA28" s="4"/>
    </row>
    <row r="29" spans="2:27" ht="12" customHeight="1" x14ac:dyDescent="0.15">
      <c r="B29" s="331" t="s">
        <v>11</v>
      </c>
      <c r="C29" s="287"/>
      <c r="D29" s="9">
        <v>13</v>
      </c>
      <c r="E29" s="74">
        <v>13</v>
      </c>
      <c r="F29" s="9">
        <v>0</v>
      </c>
      <c r="G29" s="9">
        <v>0</v>
      </c>
      <c r="H29" s="9">
        <v>2</v>
      </c>
      <c r="I29" s="9">
        <v>2</v>
      </c>
      <c r="J29" s="9">
        <v>0</v>
      </c>
      <c r="K29" s="9">
        <v>9</v>
      </c>
      <c r="L29" s="74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150">
        <v>0</v>
      </c>
      <c r="T29" s="10">
        <v>32</v>
      </c>
      <c r="U29" s="50">
        <v>29.7</v>
      </c>
      <c r="V29" s="50">
        <v>6.4</v>
      </c>
      <c r="W29" s="9"/>
      <c r="X29" s="104"/>
      <c r="Y29" s="104"/>
      <c r="Z29" s="104"/>
      <c r="AA29" s="4"/>
    </row>
    <row r="30" spans="2:27" ht="12" customHeight="1" x14ac:dyDescent="0.15">
      <c r="B30" s="331" t="s">
        <v>12</v>
      </c>
      <c r="C30" s="287"/>
      <c r="D30" s="9">
        <v>15</v>
      </c>
      <c r="E30" s="74">
        <v>13</v>
      </c>
      <c r="F30" s="9">
        <v>0</v>
      </c>
      <c r="G30" s="9">
        <v>0</v>
      </c>
      <c r="H30" s="9">
        <v>1</v>
      </c>
      <c r="I30" s="9">
        <v>1</v>
      </c>
      <c r="J30" s="9">
        <v>2</v>
      </c>
      <c r="K30" s="9">
        <v>9</v>
      </c>
      <c r="L30" s="74">
        <v>2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2</v>
      </c>
      <c r="S30" s="150">
        <v>0</v>
      </c>
      <c r="T30" s="10">
        <v>35</v>
      </c>
      <c r="U30" s="10">
        <v>32.299999999999997</v>
      </c>
      <c r="V30" s="10">
        <v>4.8</v>
      </c>
      <c r="W30" s="9"/>
      <c r="X30" s="104"/>
      <c r="Y30" s="104"/>
      <c r="Z30" s="104"/>
      <c r="AA30" s="4"/>
    </row>
    <row r="31" spans="2:27" ht="12" customHeight="1" x14ac:dyDescent="0.15">
      <c r="B31" s="331" t="s">
        <v>13</v>
      </c>
      <c r="C31" s="287"/>
      <c r="D31" s="9">
        <v>31</v>
      </c>
      <c r="E31" s="74">
        <v>31</v>
      </c>
      <c r="F31" s="9">
        <v>0</v>
      </c>
      <c r="G31" s="9">
        <v>1</v>
      </c>
      <c r="H31" s="9">
        <v>0</v>
      </c>
      <c r="I31" s="9">
        <v>2</v>
      </c>
      <c r="J31" s="9">
        <v>5</v>
      </c>
      <c r="K31" s="9">
        <v>23</v>
      </c>
      <c r="L31" s="74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50">
        <v>0</v>
      </c>
      <c r="T31" s="10">
        <v>35</v>
      </c>
      <c r="U31" s="10">
        <v>32.299999999999997</v>
      </c>
      <c r="V31" s="10">
        <v>4.8</v>
      </c>
      <c r="W31" s="9"/>
      <c r="X31" s="104"/>
      <c r="Y31" s="104"/>
      <c r="Z31" s="104"/>
      <c r="AA31" s="4"/>
    </row>
    <row r="32" spans="2:27" ht="12" customHeight="1" x14ac:dyDescent="0.15">
      <c r="B32" s="331" t="s">
        <v>14</v>
      </c>
      <c r="C32" s="287"/>
      <c r="D32" s="9">
        <v>23</v>
      </c>
      <c r="E32" s="74">
        <v>23</v>
      </c>
      <c r="F32" s="9">
        <v>0</v>
      </c>
      <c r="G32" s="9">
        <v>3</v>
      </c>
      <c r="H32" s="9">
        <v>2</v>
      </c>
      <c r="I32" s="9">
        <v>1</v>
      </c>
      <c r="J32" s="9">
        <v>6</v>
      </c>
      <c r="K32" s="9">
        <v>11</v>
      </c>
      <c r="L32" s="74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50">
        <v>0</v>
      </c>
      <c r="T32" s="10">
        <v>30</v>
      </c>
      <c r="U32" s="10">
        <v>28.3</v>
      </c>
      <c r="V32" s="10">
        <v>7.4</v>
      </c>
      <c r="W32" s="9"/>
      <c r="X32" s="104"/>
      <c r="Y32" s="104"/>
      <c r="Z32" s="104"/>
      <c r="AA32" s="4"/>
    </row>
    <row r="33" spans="2:27" ht="12" customHeight="1" x14ac:dyDescent="0.15">
      <c r="B33" s="331" t="s">
        <v>15</v>
      </c>
      <c r="C33" s="287"/>
      <c r="D33" s="9">
        <v>2</v>
      </c>
      <c r="E33" s="74">
        <v>2</v>
      </c>
      <c r="F33" s="9">
        <v>0</v>
      </c>
      <c r="G33" s="9">
        <v>0</v>
      </c>
      <c r="H33" s="9">
        <v>0</v>
      </c>
      <c r="I33" s="9">
        <v>0</v>
      </c>
      <c r="J33" s="9">
        <v>1</v>
      </c>
      <c r="K33" s="9">
        <v>1</v>
      </c>
      <c r="L33" s="74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50">
        <v>0</v>
      </c>
      <c r="T33" s="10">
        <v>32.5</v>
      </c>
      <c r="U33" s="10">
        <v>32.5</v>
      </c>
      <c r="V33" s="10">
        <v>2.5</v>
      </c>
      <c r="W33" s="9"/>
      <c r="X33" s="104"/>
      <c r="Y33" s="104"/>
      <c r="Z33" s="104"/>
      <c r="AA33" s="4"/>
    </row>
    <row r="34" spans="2:27" ht="12" customHeight="1" x14ac:dyDescent="0.15">
      <c r="B34" s="331" t="s">
        <v>16</v>
      </c>
      <c r="C34" s="287"/>
      <c r="D34" s="9">
        <v>484</v>
      </c>
      <c r="E34" s="74">
        <v>476</v>
      </c>
      <c r="F34" s="9">
        <v>3</v>
      </c>
      <c r="G34" s="9">
        <v>7</v>
      </c>
      <c r="H34" s="9">
        <v>34</v>
      </c>
      <c r="I34" s="9">
        <v>27</v>
      </c>
      <c r="J34" s="9">
        <v>30</v>
      </c>
      <c r="K34" s="9">
        <v>375</v>
      </c>
      <c r="L34" s="74">
        <v>8</v>
      </c>
      <c r="M34" s="9">
        <v>0</v>
      </c>
      <c r="N34" s="9">
        <v>0</v>
      </c>
      <c r="O34" s="9">
        <v>0</v>
      </c>
      <c r="P34" s="9">
        <v>0</v>
      </c>
      <c r="Q34" s="9">
        <v>1</v>
      </c>
      <c r="R34" s="9">
        <v>7</v>
      </c>
      <c r="S34" s="150">
        <v>0</v>
      </c>
      <c r="T34" s="10">
        <v>35</v>
      </c>
      <c r="U34" s="10">
        <v>32.200000000000003</v>
      </c>
      <c r="V34" s="10">
        <v>5.6</v>
      </c>
      <c r="W34" s="9"/>
      <c r="X34" s="104"/>
      <c r="Y34" s="104"/>
      <c r="Z34" s="104"/>
      <c r="AA34" s="4"/>
    </row>
    <row r="35" spans="2:27" ht="12" customHeight="1" x14ac:dyDescent="0.15">
      <c r="B35" s="331" t="s">
        <v>17</v>
      </c>
      <c r="C35" s="287"/>
      <c r="D35" s="9">
        <v>343</v>
      </c>
      <c r="E35" s="74">
        <v>329</v>
      </c>
      <c r="F35" s="9">
        <v>1</v>
      </c>
      <c r="G35" s="9">
        <v>10</v>
      </c>
      <c r="H35" s="9">
        <v>31</v>
      </c>
      <c r="I35" s="9">
        <v>15</v>
      </c>
      <c r="J35" s="9">
        <v>24</v>
      </c>
      <c r="K35" s="9">
        <v>248</v>
      </c>
      <c r="L35" s="74">
        <v>14</v>
      </c>
      <c r="M35" s="9">
        <v>0</v>
      </c>
      <c r="N35" s="9">
        <v>0</v>
      </c>
      <c r="O35" s="9">
        <v>0</v>
      </c>
      <c r="P35" s="9">
        <v>1</v>
      </c>
      <c r="Q35" s="9">
        <v>2</v>
      </c>
      <c r="R35" s="9">
        <v>11</v>
      </c>
      <c r="S35" s="150">
        <v>0</v>
      </c>
      <c r="T35" s="10">
        <v>35</v>
      </c>
      <c r="U35" s="10">
        <v>31.7</v>
      </c>
      <c r="V35" s="10">
        <v>6</v>
      </c>
      <c r="W35" s="9"/>
      <c r="X35" s="104"/>
      <c r="Y35" s="104"/>
      <c r="Z35" s="104"/>
      <c r="AA35" s="4"/>
    </row>
    <row r="36" spans="2:27" ht="12" customHeight="1" x14ac:dyDescent="0.15">
      <c r="B36" s="331" t="s">
        <v>18</v>
      </c>
      <c r="C36" s="287"/>
      <c r="D36" s="9">
        <v>2259</v>
      </c>
      <c r="E36" s="74">
        <v>2157</v>
      </c>
      <c r="F36" s="9">
        <v>13</v>
      </c>
      <c r="G36" s="9">
        <v>36</v>
      </c>
      <c r="H36" s="9">
        <v>128</v>
      </c>
      <c r="I36" s="9">
        <v>74</v>
      </c>
      <c r="J36" s="9">
        <v>149</v>
      </c>
      <c r="K36" s="9">
        <v>1757</v>
      </c>
      <c r="L36" s="74">
        <v>102</v>
      </c>
      <c r="M36" s="9">
        <v>0</v>
      </c>
      <c r="N36" s="9">
        <v>1</v>
      </c>
      <c r="O36" s="9">
        <v>13</v>
      </c>
      <c r="P36" s="9">
        <v>4</v>
      </c>
      <c r="Q36" s="9">
        <v>7</v>
      </c>
      <c r="R36" s="9">
        <v>77</v>
      </c>
      <c r="S36" s="150">
        <v>0</v>
      </c>
      <c r="T36" s="10">
        <v>35</v>
      </c>
      <c r="U36" s="10">
        <v>32.5</v>
      </c>
      <c r="V36" s="10">
        <v>5.3</v>
      </c>
      <c r="W36" s="9"/>
      <c r="X36" s="104"/>
      <c r="Y36" s="104"/>
      <c r="Z36" s="104"/>
      <c r="AA36" s="4"/>
    </row>
    <row r="37" spans="2:27" ht="12" customHeight="1" x14ac:dyDescent="0.15">
      <c r="B37" s="331" t="s">
        <v>19</v>
      </c>
      <c r="C37" s="287"/>
      <c r="D37" s="9">
        <v>1106</v>
      </c>
      <c r="E37" s="74">
        <v>1052</v>
      </c>
      <c r="F37" s="9">
        <v>5</v>
      </c>
      <c r="G37" s="9">
        <v>19</v>
      </c>
      <c r="H37" s="9">
        <v>53</v>
      </c>
      <c r="I37" s="9">
        <v>33</v>
      </c>
      <c r="J37" s="9">
        <v>103</v>
      </c>
      <c r="K37" s="9">
        <v>839</v>
      </c>
      <c r="L37" s="74">
        <v>54</v>
      </c>
      <c r="M37" s="9">
        <v>0</v>
      </c>
      <c r="N37" s="9">
        <v>1</v>
      </c>
      <c r="O37" s="9">
        <v>6</v>
      </c>
      <c r="P37" s="9">
        <v>4</v>
      </c>
      <c r="Q37" s="9">
        <v>8</v>
      </c>
      <c r="R37" s="9">
        <v>35</v>
      </c>
      <c r="S37" s="150">
        <v>0</v>
      </c>
      <c r="T37" s="10">
        <v>35</v>
      </c>
      <c r="U37" s="10">
        <v>32.5</v>
      </c>
      <c r="V37" s="10">
        <v>5.2</v>
      </c>
      <c r="W37" s="9"/>
      <c r="X37" s="104"/>
      <c r="Y37" s="104"/>
      <c r="Z37" s="104"/>
      <c r="AA37" s="4"/>
    </row>
    <row r="38" spans="2:27" ht="12" customHeight="1" x14ac:dyDescent="0.15">
      <c r="B38" s="331" t="s">
        <v>20</v>
      </c>
      <c r="C38" s="287"/>
      <c r="D38" s="9">
        <v>14</v>
      </c>
      <c r="E38" s="74">
        <v>13</v>
      </c>
      <c r="F38" s="9">
        <v>0</v>
      </c>
      <c r="G38" s="9">
        <v>1</v>
      </c>
      <c r="H38" s="9">
        <v>1</v>
      </c>
      <c r="I38" s="9">
        <v>0</v>
      </c>
      <c r="J38" s="9">
        <v>5</v>
      </c>
      <c r="K38" s="9">
        <v>6</v>
      </c>
      <c r="L38" s="74">
        <v>1</v>
      </c>
      <c r="M38" s="9">
        <v>0</v>
      </c>
      <c r="N38" s="9">
        <v>0</v>
      </c>
      <c r="O38" s="9">
        <v>1</v>
      </c>
      <c r="P38" s="9">
        <v>0</v>
      </c>
      <c r="Q38" s="9">
        <v>0</v>
      </c>
      <c r="R38" s="9">
        <v>0</v>
      </c>
      <c r="S38" s="150">
        <v>0</v>
      </c>
      <c r="T38" s="10">
        <v>30</v>
      </c>
      <c r="U38" s="50">
        <v>29.3</v>
      </c>
      <c r="V38" s="50">
        <v>6.4</v>
      </c>
      <c r="W38" s="9"/>
      <c r="X38" s="104"/>
      <c r="Y38" s="104"/>
      <c r="Z38" s="104"/>
      <c r="AA38" s="4"/>
    </row>
    <row r="39" spans="2:27" ht="12" customHeight="1" x14ac:dyDescent="0.15">
      <c r="B39" s="331" t="s">
        <v>21</v>
      </c>
      <c r="C39" s="287"/>
      <c r="D39" s="9">
        <v>34</v>
      </c>
      <c r="E39" s="74">
        <v>33</v>
      </c>
      <c r="F39" s="9">
        <v>0</v>
      </c>
      <c r="G39" s="9">
        <v>0</v>
      </c>
      <c r="H39" s="9">
        <v>6</v>
      </c>
      <c r="I39" s="9">
        <v>5</v>
      </c>
      <c r="J39" s="9">
        <v>1</v>
      </c>
      <c r="K39" s="9">
        <v>21</v>
      </c>
      <c r="L39" s="74">
        <v>1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</v>
      </c>
      <c r="S39" s="150">
        <v>0</v>
      </c>
      <c r="T39" s="10">
        <v>34.5</v>
      </c>
      <c r="U39" s="10">
        <v>29.6</v>
      </c>
      <c r="V39" s="10">
        <v>6.9</v>
      </c>
      <c r="W39" s="9"/>
      <c r="X39" s="104"/>
      <c r="Y39" s="104"/>
      <c r="Z39" s="104"/>
      <c r="AA39" s="4"/>
    </row>
    <row r="40" spans="2:27" ht="12" customHeight="1" x14ac:dyDescent="0.15">
      <c r="B40" s="331" t="s">
        <v>22</v>
      </c>
      <c r="C40" s="287"/>
      <c r="D40" s="9">
        <v>7</v>
      </c>
      <c r="E40" s="74">
        <v>7</v>
      </c>
      <c r="F40" s="9">
        <v>0</v>
      </c>
      <c r="G40" s="9">
        <v>0</v>
      </c>
      <c r="H40" s="9">
        <v>2</v>
      </c>
      <c r="I40" s="9">
        <v>0</v>
      </c>
      <c r="J40" s="9">
        <v>0</v>
      </c>
      <c r="K40" s="9">
        <v>5</v>
      </c>
      <c r="L40" s="74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50">
        <v>0</v>
      </c>
      <c r="T40" s="10">
        <v>32</v>
      </c>
      <c r="U40" s="10">
        <v>29</v>
      </c>
      <c r="V40" s="10">
        <v>6.8</v>
      </c>
      <c r="W40" s="9"/>
      <c r="X40" s="104"/>
      <c r="Y40" s="104"/>
      <c r="Z40" s="104"/>
      <c r="AA40" s="4"/>
    </row>
    <row r="41" spans="2:27" ht="12" customHeight="1" x14ac:dyDescent="0.15">
      <c r="B41" s="331" t="s">
        <v>23</v>
      </c>
      <c r="C41" s="287"/>
      <c r="D41" s="9">
        <v>0</v>
      </c>
      <c r="E41" s="211" t="s">
        <v>289</v>
      </c>
      <c r="F41" s="210" t="s">
        <v>289</v>
      </c>
      <c r="G41" s="210" t="s">
        <v>289</v>
      </c>
      <c r="H41" s="210" t="s">
        <v>289</v>
      </c>
      <c r="I41" s="210" t="s">
        <v>289</v>
      </c>
      <c r="J41" s="210" t="s">
        <v>289</v>
      </c>
      <c r="K41" s="210" t="s">
        <v>289</v>
      </c>
      <c r="L41" s="211" t="s">
        <v>289</v>
      </c>
      <c r="M41" s="210" t="s">
        <v>289</v>
      </c>
      <c r="N41" s="210" t="s">
        <v>289</v>
      </c>
      <c r="O41" s="210" t="s">
        <v>289</v>
      </c>
      <c r="P41" s="210" t="s">
        <v>289</v>
      </c>
      <c r="Q41" s="210" t="s">
        <v>289</v>
      </c>
      <c r="R41" s="210" t="s">
        <v>289</v>
      </c>
      <c r="S41" s="152" t="s">
        <v>289</v>
      </c>
      <c r="T41" s="50" t="s">
        <v>289</v>
      </c>
      <c r="U41" s="50" t="s">
        <v>289</v>
      </c>
      <c r="V41" s="50" t="s">
        <v>289</v>
      </c>
      <c r="W41" s="9"/>
      <c r="X41" s="132"/>
      <c r="Y41" s="132"/>
      <c r="Z41" s="132"/>
      <c r="AA41" s="4"/>
    </row>
    <row r="42" spans="2:27" ht="12" customHeight="1" x14ac:dyDescent="0.15">
      <c r="B42" s="331" t="s">
        <v>24</v>
      </c>
      <c r="C42" s="287"/>
      <c r="D42" s="9">
        <v>11</v>
      </c>
      <c r="E42" s="74">
        <v>11</v>
      </c>
      <c r="F42" s="9">
        <v>0</v>
      </c>
      <c r="G42" s="9">
        <v>0</v>
      </c>
      <c r="H42" s="9">
        <v>2</v>
      </c>
      <c r="I42" s="9">
        <v>2</v>
      </c>
      <c r="J42" s="9">
        <v>2</v>
      </c>
      <c r="K42" s="9">
        <v>5</v>
      </c>
      <c r="L42" s="74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50">
        <v>0</v>
      </c>
      <c r="T42" s="10">
        <v>29</v>
      </c>
      <c r="U42" s="10">
        <v>28.5</v>
      </c>
      <c r="V42" s="10">
        <v>6.8</v>
      </c>
      <c r="W42" s="9"/>
      <c r="X42" s="104"/>
      <c r="Y42" s="104"/>
      <c r="Z42" s="104"/>
      <c r="AA42" s="4"/>
    </row>
    <row r="43" spans="2:27" ht="12" customHeight="1" x14ac:dyDescent="0.15">
      <c r="B43" s="331" t="s">
        <v>25</v>
      </c>
      <c r="C43" s="287"/>
      <c r="D43" s="9">
        <v>29</v>
      </c>
      <c r="E43" s="74">
        <v>26</v>
      </c>
      <c r="F43" s="9">
        <v>0</v>
      </c>
      <c r="G43" s="9">
        <v>0</v>
      </c>
      <c r="H43" s="9">
        <v>5</v>
      </c>
      <c r="I43" s="9">
        <v>0</v>
      </c>
      <c r="J43" s="9">
        <v>3</v>
      </c>
      <c r="K43" s="9">
        <v>18</v>
      </c>
      <c r="L43" s="74">
        <v>3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3</v>
      </c>
      <c r="S43" s="150">
        <v>0</v>
      </c>
      <c r="T43" s="10">
        <v>35</v>
      </c>
      <c r="U43" s="10">
        <v>31.2</v>
      </c>
      <c r="V43" s="10">
        <v>5.8</v>
      </c>
      <c r="W43" s="9"/>
      <c r="X43" s="104"/>
      <c r="Y43" s="104"/>
      <c r="Z43" s="104"/>
      <c r="AA43" s="4"/>
    </row>
    <row r="44" spans="2:27" ht="12" customHeight="1" x14ac:dyDescent="0.15">
      <c r="B44" s="331" t="s">
        <v>26</v>
      </c>
      <c r="C44" s="287"/>
      <c r="D44" s="9">
        <v>11</v>
      </c>
      <c r="E44" s="74">
        <v>9</v>
      </c>
      <c r="F44" s="9">
        <v>0</v>
      </c>
      <c r="G44" s="9">
        <v>0</v>
      </c>
      <c r="H44" s="9">
        <v>4</v>
      </c>
      <c r="I44" s="9">
        <v>1</v>
      </c>
      <c r="J44" s="9">
        <v>0</v>
      </c>
      <c r="K44" s="9">
        <v>4</v>
      </c>
      <c r="L44" s="74">
        <v>2</v>
      </c>
      <c r="M44" s="9">
        <v>0</v>
      </c>
      <c r="N44" s="9">
        <v>0</v>
      </c>
      <c r="O44" s="9">
        <v>0</v>
      </c>
      <c r="P44" s="9">
        <v>0</v>
      </c>
      <c r="Q44" s="9">
        <v>1</v>
      </c>
      <c r="R44" s="9">
        <v>1</v>
      </c>
      <c r="S44" s="150">
        <v>0</v>
      </c>
      <c r="T44" s="10">
        <v>28</v>
      </c>
      <c r="U44" s="10">
        <v>26.8</v>
      </c>
      <c r="V44" s="10">
        <v>7.4</v>
      </c>
      <c r="W44" s="9"/>
      <c r="X44" s="104"/>
      <c r="Y44" s="104"/>
      <c r="Z44" s="104"/>
      <c r="AA44" s="4"/>
    </row>
    <row r="45" spans="2:27" ht="12" customHeight="1" x14ac:dyDescent="0.15">
      <c r="B45" s="331" t="s">
        <v>27</v>
      </c>
      <c r="C45" s="287"/>
      <c r="D45" s="9">
        <v>42</v>
      </c>
      <c r="E45" s="74">
        <v>41</v>
      </c>
      <c r="F45" s="9">
        <v>0</v>
      </c>
      <c r="G45" s="9">
        <v>1</v>
      </c>
      <c r="H45" s="9">
        <v>2</v>
      </c>
      <c r="I45" s="9">
        <v>4</v>
      </c>
      <c r="J45" s="9">
        <v>1</v>
      </c>
      <c r="K45" s="9">
        <v>33</v>
      </c>
      <c r="L45" s="74">
        <v>1</v>
      </c>
      <c r="M45" s="9">
        <v>0</v>
      </c>
      <c r="N45" s="9">
        <v>0</v>
      </c>
      <c r="O45" s="9">
        <v>0</v>
      </c>
      <c r="P45" s="9">
        <v>0</v>
      </c>
      <c r="Q45" s="9">
        <v>1</v>
      </c>
      <c r="R45" s="9">
        <v>0</v>
      </c>
      <c r="S45" s="150">
        <v>0</v>
      </c>
      <c r="T45" s="10">
        <v>35</v>
      </c>
      <c r="U45" s="10">
        <v>32.299999999999997</v>
      </c>
      <c r="V45" s="10">
        <v>5.4</v>
      </c>
      <c r="W45" s="9"/>
      <c r="X45" s="104"/>
      <c r="Y45" s="104"/>
      <c r="Z45" s="104"/>
      <c r="AA45" s="4"/>
    </row>
    <row r="46" spans="2:27" ht="12" customHeight="1" x14ac:dyDescent="0.15">
      <c r="B46" s="331" t="s">
        <v>28</v>
      </c>
      <c r="C46" s="287"/>
      <c r="D46" s="9">
        <v>242</v>
      </c>
      <c r="E46" s="74">
        <v>233</v>
      </c>
      <c r="F46" s="9">
        <v>1</v>
      </c>
      <c r="G46" s="9">
        <v>2</v>
      </c>
      <c r="H46" s="9">
        <v>28</v>
      </c>
      <c r="I46" s="9">
        <v>11</v>
      </c>
      <c r="J46" s="9">
        <v>20</v>
      </c>
      <c r="K46" s="9">
        <v>171</v>
      </c>
      <c r="L46" s="74">
        <v>9</v>
      </c>
      <c r="M46" s="9">
        <v>0</v>
      </c>
      <c r="N46" s="9">
        <v>1</v>
      </c>
      <c r="O46" s="9">
        <v>1</v>
      </c>
      <c r="P46" s="9">
        <v>0</v>
      </c>
      <c r="Q46" s="9">
        <v>1</v>
      </c>
      <c r="R46" s="9">
        <v>6</v>
      </c>
      <c r="S46" s="150">
        <v>0</v>
      </c>
      <c r="T46" s="10">
        <v>35</v>
      </c>
      <c r="U46" s="10">
        <v>31.5</v>
      </c>
      <c r="V46" s="10">
        <v>6</v>
      </c>
      <c r="W46" s="9"/>
      <c r="X46" s="104"/>
      <c r="Y46" s="104"/>
      <c r="Z46" s="104"/>
      <c r="AA46" s="4"/>
    </row>
    <row r="47" spans="2:27" ht="12" customHeight="1" x14ac:dyDescent="0.15">
      <c r="B47" s="331" t="s">
        <v>29</v>
      </c>
      <c r="C47" s="287"/>
      <c r="D47" s="9">
        <v>19</v>
      </c>
      <c r="E47" s="74">
        <v>18</v>
      </c>
      <c r="F47" s="9">
        <v>1</v>
      </c>
      <c r="G47" s="9">
        <v>3</v>
      </c>
      <c r="H47" s="9">
        <v>2</v>
      </c>
      <c r="I47" s="9">
        <v>1</v>
      </c>
      <c r="J47" s="9">
        <v>0</v>
      </c>
      <c r="K47" s="9">
        <v>11</v>
      </c>
      <c r="L47" s="74">
        <v>1</v>
      </c>
      <c r="M47" s="9">
        <v>0</v>
      </c>
      <c r="N47" s="9">
        <v>0</v>
      </c>
      <c r="O47" s="9">
        <v>1</v>
      </c>
      <c r="P47" s="9">
        <v>0</v>
      </c>
      <c r="Q47" s="9">
        <v>0</v>
      </c>
      <c r="R47" s="9">
        <v>0</v>
      </c>
      <c r="S47" s="150">
        <v>0</v>
      </c>
      <c r="T47" s="10">
        <v>35</v>
      </c>
      <c r="U47" s="10">
        <v>27.1</v>
      </c>
      <c r="V47" s="10">
        <v>9.6</v>
      </c>
      <c r="W47" s="9"/>
      <c r="X47" s="104"/>
      <c r="Y47" s="104"/>
      <c r="Z47" s="104"/>
      <c r="AA47" s="4"/>
    </row>
    <row r="48" spans="2:27" ht="12" customHeight="1" x14ac:dyDescent="0.15">
      <c r="B48" s="331" t="s">
        <v>30</v>
      </c>
      <c r="C48" s="287"/>
      <c r="D48" s="9">
        <v>127</v>
      </c>
      <c r="E48" s="74">
        <v>127</v>
      </c>
      <c r="F48" s="9">
        <v>0</v>
      </c>
      <c r="G48" s="9">
        <v>8</v>
      </c>
      <c r="H48" s="9">
        <v>15</v>
      </c>
      <c r="I48" s="9">
        <v>17</v>
      </c>
      <c r="J48" s="9">
        <v>11</v>
      </c>
      <c r="K48" s="9">
        <v>76</v>
      </c>
      <c r="L48" s="74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50">
        <v>0</v>
      </c>
      <c r="T48" s="10">
        <v>33</v>
      </c>
      <c r="U48" s="10">
        <v>29.2</v>
      </c>
      <c r="V48" s="10">
        <v>7.1</v>
      </c>
      <c r="W48" s="9"/>
      <c r="X48" s="104"/>
      <c r="Y48" s="104"/>
      <c r="Z48" s="104"/>
      <c r="AA48" s="4"/>
    </row>
    <row r="49" spans="2:27" ht="12" customHeight="1" x14ac:dyDescent="0.15">
      <c r="B49" s="331" t="s">
        <v>31</v>
      </c>
      <c r="C49" s="287"/>
      <c r="D49" s="9">
        <v>109</v>
      </c>
      <c r="E49" s="74">
        <v>104</v>
      </c>
      <c r="F49" s="9">
        <v>1</v>
      </c>
      <c r="G49" s="9">
        <v>1</v>
      </c>
      <c r="H49" s="9">
        <v>7</v>
      </c>
      <c r="I49" s="9">
        <v>5</v>
      </c>
      <c r="J49" s="9">
        <v>12</v>
      </c>
      <c r="K49" s="9">
        <v>78</v>
      </c>
      <c r="L49" s="74">
        <v>5</v>
      </c>
      <c r="M49" s="9">
        <v>0</v>
      </c>
      <c r="N49" s="9">
        <v>1</v>
      </c>
      <c r="O49" s="9">
        <v>1</v>
      </c>
      <c r="P49" s="9">
        <v>0</v>
      </c>
      <c r="Q49" s="9">
        <v>0</v>
      </c>
      <c r="R49" s="9">
        <v>3</v>
      </c>
      <c r="S49" s="150">
        <v>0</v>
      </c>
      <c r="T49" s="10">
        <v>35</v>
      </c>
      <c r="U49" s="10">
        <v>31.9</v>
      </c>
      <c r="V49" s="10">
        <v>5.9</v>
      </c>
      <c r="W49" s="9"/>
      <c r="X49" s="104"/>
      <c r="Y49" s="104"/>
      <c r="Z49" s="104"/>
      <c r="AA49" s="4"/>
    </row>
    <row r="50" spans="2:27" ht="12" customHeight="1" x14ac:dyDescent="0.15">
      <c r="B50" s="331" t="s">
        <v>32</v>
      </c>
      <c r="C50" s="287"/>
      <c r="D50" s="9">
        <v>1316</v>
      </c>
      <c r="E50" s="74">
        <v>1277</v>
      </c>
      <c r="F50" s="9">
        <v>6</v>
      </c>
      <c r="G50" s="9">
        <v>37</v>
      </c>
      <c r="H50" s="9">
        <v>82</v>
      </c>
      <c r="I50" s="9">
        <v>50</v>
      </c>
      <c r="J50" s="9">
        <v>93</v>
      </c>
      <c r="K50" s="9">
        <v>1009</v>
      </c>
      <c r="L50" s="74">
        <v>39</v>
      </c>
      <c r="M50" s="9">
        <v>0</v>
      </c>
      <c r="N50" s="9">
        <v>1</v>
      </c>
      <c r="O50" s="9">
        <v>7</v>
      </c>
      <c r="P50" s="9">
        <v>2</v>
      </c>
      <c r="Q50" s="9">
        <v>7</v>
      </c>
      <c r="R50" s="9">
        <v>22</v>
      </c>
      <c r="S50" s="150">
        <v>0</v>
      </c>
      <c r="T50" s="10">
        <v>35</v>
      </c>
      <c r="U50" s="10">
        <v>32</v>
      </c>
      <c r="V50" s="10">
        <v>5.8</v>
      </c>
      <c r="W50" s="9"/>
      <c r="X50" s="104"/>
      <c r="Y50" s="104"/>
      <c r="Z50" s="104"/>
      <c r="AA50" s="4"/>
    </row>
    <row r="51" spans="2:27" ht="12" customHeight="1" x14ac:dyDescent="0.15">
      <c r="B51" s="331" t="s">
        <v>33</v>
      </c>
      <c r="C51" s="287"/>
      <c r="D51" s="9">
        <v>397</v>
      </c>
      <c r="E51" s="74">
        <v>386</v>
      </c>
      <c r="F51" s="9">
        <v>4</v>
      </c>
      <c r="G51" s="9">
        <v>11</v>
      </c>
      <c r="H51" s="9">
        <v>27</v>
      </c>
      <c r="I51" s="9">
        <v>14</v>
      </c>
      <c r="J51" s="9">
        <v>25</v>
      </c>
      <c r="K51" s="9">
        <v>305</v>
      </c>
      <c r="L51" s="74">
        <v>11</v>
      </c>
      <c r="M51" s="9">
        <v>0</v>
      </c>
      <c r="N51" s="9">
        <v>0</v>
      </c>
      <c r="O51" s="9">
        <v>1</v>
      </c>
      <c r="P51" s="9">
        <v>0</v>
      </c>
      <c r="Q51" s="9">
        <v>2</v>
      </c>
      <c r="R51" s="9">
        <v>8</v>
      </c>
      <c r="S51" s="150">
        <v>0</v>
      </c>
      <c r="T51" s="10">
        <v>35</v>
      </c>
      <c r="U51" s="10">
        <v>32</v>
      </c>
      <c r="V51" s="10">
        <v>6</v>
      </c>
      <c r="W51" s="9"/>
      <c r="X51" s="104"/>
      <c r="Y51" s="104"/>
      <c r="Z51" s="104"/>
      <c r="AA51" s="4"/>
    </row>
    <row r="52" spans="2:27" ht="12" customHeight="1" x14ac:dyDescent="0.15">
      <c r="B52" s="331" t="s">
        <v>34</v>
      </c>
      <c r="C52" s="287"/>
      <c r="D52" s="9">
        <v>24</v>
      </c>
      <c r="E52" s="74">
        <v>23</v>
      </c>
      <c r="F52" s="9">
        <v>0</v>
      </c>
      <c r="G52" s="9">
        <v>0</v>
      </c>
      <c r="H52" s="9">
        <v>3</v>
      </c>
      <c r="I52" s="9">
        <v>0</v>
      </c>
      <c r="J52" s="9">
        <v>2</v>
      </c>
      <c r="K52" s="9">
        <v>18</v>
      </c>
      <c r="L52" s="74">
        <v>1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1</v>
      </c>
      <c r="S52" s="150">
        <v>0</v>
      </c>
      <c r="T52" s="10">
        <v>35</v>
      </c>
      <c r="U52" s="10">
        <v>32.6</v>
      </c>
      <c r="V52" s="10">
        <v>5.3</v>
      </c>
      <c r="W52" s="9"/>
      <c r="X52" s="104"/>
      <c r="Y52" s="104"/>
      <c r="Z52" s="104"/>
      <c r="AA52" s="4"/>
    </row>
    <row r="53" spans="2:27" ht="12" customHeight="1" x14ac:dyDescent="0.15">
      <c r="B53" s="331" t="s">
        <v>35</v>
      </c>
      <c r="C53" s="287"/>
      <c r="D53" s="9">
        <v>6</v>
      </c>
      <c r="E53" s="74">
        <v>6</v>
      </c>
      <c r="F53" s="9">
        <v>0</v>
      </c>
      <c r="G53" s="9">
        <v>1</v>
      </c>
      <c r="H53" s="9">
        <v>1</v>
      </c>
      <c r="I53" s="9">
        <v>0</v>
      </c>
      <c r="J53" s="9">
        <v>1</v>
      </c>
      <c r="K53" s="9">
        <v>3</v>
      </c>
      <c r="L53" s="74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50">
        <v>0</v>
      </c>
      <c r="T53" s="10">
        <v>30</v>
      </c>
      <c r="U53" s="10">
        <v>27</v>
      </c>
      <c r="V53" s="10">
        <v>8.1</v>
      </c>
      <c r="W53" s="9"/>
      <c r="X53" s="104"/>
      <c r="Y53" s="104"/>
      <c r="Z53" s="104"/>
      <c r="AA53" s="4"/>
    </row>
    <row r="54" spans="2:27" ht="12" customHeight="1" x14ac:dyDescent="0.15">
      <c r="B54" s="331" t="s">
        <v>36</v>
      </c>
      <c r="C54" s="287"/>
      <c r="D54" s="9">
        <v>5</v>
      </c>
      <c r="E54" s="74">
        <v>5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4</v>
      </c>
      <c r="L54" s="74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50">
        <v>0</v>
      </c>
      <c r="T54" s="10">
        <v>35</v>
      </c>
      <c r="U54" s="10">
        <v>33</v>
      </c>
      <c r="V54" s="10">
        <v>2.5</v>
      </c>
      <c r="W54" s="9"/>
      <c r="X54" s="104"/>
      <c r="Y54" s="104"/>
      <c r="Z54" s="104"/>
      <c r="AA54" s="4"/>
    </row>
    <row r="55" spans="2:27" ht="12" customHeight="1" x14ac:dyDescent="0.15">
      <c r="B55" s="331" t="s">
        <v>37</v>
      </c>
      <c r="C55" s="287"/>
      <c r="D55" s="9">
        <v>2</v>
      </c>
      <c r="E55" s="74">
        <v>2</v>
      </c>
      <c r="F55" s="9">
        <v>0</v>
      </c>
      <c r="G55" s="9">
        <v>1</v>
      </c>
      <c r="H55" s="9">
        <v>0</v>
      </c>
      <c r="I55" s="9">
        <v>0</v>
      </c>
      <c r="J55" s="9">
        <v>0</v>
      </c>
      <c r="K55" s="9">
        <v>1</v>
      </c>
      <c r="L55" s="74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50">
        <v>0</v>
      </c>
      <c r="T55" s="10">
        <v>23</v>
      </c>
      <c r="U55" s="10">
        <v>23</v>
      </c>
      <c r="V55" s="10">
        <v>12</v>
      </c>
      <c r="W55" s="9"/>
      <c r="X55" s="104"/>
      <c r="Y55" s="104"/>
      <c r="Z55" s="104"/>
      <c r="AA55" s="4"/>
    </row>
    <row r="56" spans="2:27" ht="12" customHeight="1" x14ac:dyDescent="0.15">
      <c r="B56" s="331" t="s">
        <v>38</v>
      </c>
      <c r="C56" s="287"/>
      <c r="D56" s="9">
        <v>53</v>
      </c>
      <c r="E56" s="74">
        <v>49</v>
      </c>
      <c r="F56" s="9">
        <v>0</v>
      </c>
      <c r="G56" s="9">
        <v>1</v>
      </c>
      <c r="H56" s="9">
        <v>4</v>
      </c>
      <c r="I56" s="9">
        <v>2</v>
      </c>
      <c r="J56" s="9">
        <v>8</v>
      </c>
      <c r="K56" s="9">
        <v>34</v>
      </c>
      <c r="L56" s="74">
        <v>4</v>
      </c>
      <c r="M56" s="9">
        <v>0</v>
      </c>
      <c r="N56" s="9">
        <v>0</v>
      </c>
      <c r="O56" s="9">
        <v>2</v>
      </c>
      <c r="P56" s="9">
        <v>0</v>
      </c>
      <c r="Q56" s="9">
        <v>2</v>
      </c>
      <c r="R56" s="9">
        <v>0</v>
      </c>
      <c r="S56" s="150">
        <v>0</v>
      </c>
      <c r="T56" s="10">
        <v>35</v>
      </c>
      <c r="U56" s="10">
        <v>31</v>
      </c>
      <c r="V56" s="10">
        <v>5.9</v>
      </c>
      <c r="W56" s="9"/>
      <c r="X56" s="104"/>
      <c r="Y56" s="104"/>
      <c r="Z56" s="104"/>
      <c r="AA56" s="4"/>
    </row>
    <row r="57" spans="2:27" ht="12" customHeight="1" x14ac:dyDescent="0.15">
      <c r="B57" s="331" t="s">
        <v>39</v>
      </c>
      <c r="C57" s="287"/>
      <c r="D57" s="9">
        <v>101</v>
      </c>
      <c r="E57" s="74">
        <v>98</v>
      </c>
      <c r="F57" s="9">
        <v>0</v>
      </c>
      <c r="G57" s="9">
        <v>1</v>
      </c>
      <c r="H57" s="9">
        <v>5</v>
      </c>
      <c r="I57" s="9">
        <v>2</v>
      </c>
      <c r="J57" s="9">
        <v>15</v>
      </c>
      <c r="K57" s="9">
        <v>75</v>
      </c>
      <c r="L57" s="74">
        <v>3</v>
      </c>
      <c r="M57" s="9">
        <v>0</v>
      </c>
      <c r="N57" s="9">
        <v>1</v>
      </c>
      <c r="O57" s="9">
        <v>1</v>
      </c>
      <c r="P57" s="9">
        <v>0</v>
      </c>
      <c r="Q57" s="9">
        <v>0</v>
      </c>
      <c r="R57" s="9">
        <v>1</v>
      </c>
      <c r="S57" s="150">
        <v>0</v>
      </c>
      <c r="T57" s="10">
        <v>35</v>
      </c>
      <c r="U57" s="10">
        <v>32.5</v>
      </c>
      <c r="V57" s="10">
        <v>4.8</v>
      </c>
      <c r="W57" s="9"/>
      <c r="X57" s="104"/>
      <c r="Y57" s="104"/>
      <c r="Z57" s="104"/>
      <c r="AA57" s="4"/>
    </row>
    <row r="58" spans="2:27" ht="12" customHeight="1" x14ac:dyDescent="0.15">
      <c r="B58" s="331" t="s">
        <v>40</v>
      </c>
      <c r="C58" s="287"/>
      <c r="D58" s="9">
        <v>41</v>
      </c>
      <c r="E58" s="74">
        <v>41</v>
      </c>
      <c r="F58" s="9">
        <v>0</v>
      </c>
      <c r="G58" s="9">
        <v>1</v>
      </c>
      <c r="H58" s="9">
        <v>7</v>
      </c>
      <c r="I58" s="9">
        <v>3</v>
      </c>
      <c r="J58" s="9">
        <v>3</v>
      </c>
      <c r="K58" s="9">
        <v>27</v>
      </c>
      <c r="L58" s="74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50">
        <v>0</v>
      </c>
      <c r="T58" s="10">
        <v>35</v>
      </c>
      <c r="U58" s="10">
        <v>30.5</v>
      </c>
      <c r="V58" s="10">
        <v>6.4</v>
      </c>
      <c r="W58" s="9"/>
      <c r="X58" s="104"/>
      <c r="Y58" s="104"/>
      <c r="Z58" s="104"/>
      <c r="AA58" s="4"/>
    </row>
    <row r="59" spans="2:27" ht="12" customHeight="1" x14ac:dyDescent="0.15">
      <c r="B59" s="331" t="s">
        <v>41</v>
      </c>
      <c r="C59" s="287"/>
      <c r="D59" s="9">
        <v>1</v>
      </c>
      <c r="E59" s="74">
        <v>1</v>
      </c>
      <c r="F59" s="9">
        <v>0</v>
      </c>
      <c r="G59" s="9">
        <v>0</v>
      </c>
      <c r="H59" s="9">
        <v>0</v>
      </c>
      <c r="I59" s="9">
        <v>0</v>
      </c>
      <c r="J59" s="9">
        <v>1</v>
      </c>
      <c r="K59" s="9">
        <v>0</v>
      </c>
      <c r="L59" s="74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150">
        <v>0</v>
      </c>
      <c r="T59" s="10">
        <v>30</v>
      </c>
      <c r="U59" s="10">
        <v>30</v>
      </c>
      <c r="V59" s="10">
        <v>0</v>
      </c>
      <c r="W59" s="9"/>
      <c r="X59" s="104"/>
      <c r="Y59" s="104"/>
      <c r="Z59" s="104"/>
      <c r="AA59" s="4"/>
    </row>
    <row r="60" spans="2:27" ht="12" customHeight="1" x14ac:dyDescent="0.15">
      <c r="B60" s="331" t="s">
        <v>42</v>
      </c>
      <c r="C60" s="287"/>
      <c r="D60" s="9">
        <v>25</v>
      </c>
      <c r="E60" s="74">
        <v>22</v>
      </c>
      <c r="F60" s="9">
        <v>0</v>
      </c>
      <c r="G60" s="9">
        <v>0</v>
      </c>
      <c r="H60" s="9">
        <v>4</v>
      </c>
      <c r="I60" s="9">
        <v>1</v>
      </c>
      <c r="J60" s="9">
        <v>2</v>
      </c>
      <c r="K60" s="9">
        <v>15</v>
      </c>
      <c r="L60" s="74">
        <v>3</v>
      </c>
      <c r="M60" s="9">
        <v>0</v>
      </c>
      <c r="N60" s="9">
        <v>0</v>
      </c>
      <c r="O60" s="9">
        <v>1</v>
      </c>
      <c r="P60" s="9">
        <v>0</v>
      </c>
      <c r="Q60" s="9">
        <v>0</v>
      </c>
      <c r="R60" s="9">
        <v>2</v>
      </c>
      <c r="S60" s="150">
        <v>0</v>
      </c>
      <c r="T60" s="10">
        <v>35</v>
      </c>
      <c r="U60" s="10">
        <v>31.1</v>
      </c>
      <c r="V60" s="10">
        <v>6.1</v>
      </c>
      <c r="W60" s="9"/>
      <c r="X60" s="104"/>
      <c r="Y60" s="104"/>
      <c r="Z60" s="104"/>
      <c r="AA60" s="4"/>
    </row>
    <row r="61" spans="2:27" ht="12" customHeight="1" x14ac:dyDescent="0.15">
      <c r="B61" s="331" t="s">
        <v>43</v>
      </c>
      <c r="C61" s="287"/>
      <c r="D61" s="9">
        <v>37</v>
      </c>
      <c r="E61" s="74">
        <v>37</v>
      </c>
      <c r="F61" s="9">
        <v>0</v>
      </c>
      <c r="G61" s="9">
        <v>1</v>
      </c>
      <c r="H61" s="9">
        <v>5</v>
      </c>
      <c r="I61" s="9">
        <v>1</v>
      </c>
      <c r="J61" s="9">
        <v>5</v>
      </c>
      <c r="K61" s="9">
        <v>25</v>
      </c>
      <c r="L61" s="74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150">
        <v>0</v>
      </c>
      <c r="T61" s="10">
        <v>35</v>
      </c>
      <c r="U61" s="10">
        <v>31.1</v>
      </c>
      <c r="V61" s="10">
        <v>6.1</v>
      </c>
      <c r="W61" s="9"/>
      <c r="X61" s="104"/>
      <c r="Y61" s="104"/>
      <c r="Z61" s="104"/>
      <c r="AA61" s="4"/>
    </row>
    <row r="62" spans="2:27" ht="12" customHeight="1" x14ac:dyDescent="0.15">
      <c r="B62" s="331" t="s">
        <v>44</v>
      </c>
      <c r="C62" s="287"/>
      <c r="D62" s="9">
        <v>30</v>
      </c>
      <c r="E62" s="74">
        <v>26</v>
      </c>
      <c r="F62" s="9">
        <v>0</v>
      </c>
      <c r="G62" s="9">
        <v>0</v>
      </c>
      <c r="H62" s="9">
        <v>3</v>
      </c>
      <c r="I62" s="9">
        <v>2</v>
      </c>
      <c r="J62" s="9">
        <v>4</v>
      </c>
      <c r="K62" s="9">
        <v>17</v>
      </c>
      <c r="L62" s="74">
        <v>4</v>
      </c>
      <c r="M62" s="9">
        <v>0</v>
      </c>
      <c r="N62" s="9">
        <v>0</v>
      </c>
      <c r="O62" s="9">
        <v>0</v>
      </c>
      <c r="P62" s="9">
        <v>1</v>
      </c>
      <c r="Q62" s="9">
        <v>0</v>
      </c>
      <c r="R62" s="9">
        <v>3</v>
      </c>
      <c r="S62" s="150">
        <v>0</v>
      </c>
      <c r="T62" s="10">
        <v>35</v>
      </c>
      <c r="U62" s="10">
        <v>31.8</v>
      </c>
      <c r="V62" s="10">
        <v>5.0999999999999996</v>
      </c>
      <c r="W62" s="9"/>
      <c r="X62" s="104"/>
      <c r="Y62" s="104"/>
      <c r="Z62" s="104"/>
      <c r="AA62" s="4"/>
    </row>
    <row r="63" spans="2:27" ht="12" customHeight="1" x14ac:dyDescent="0.15">
      <c r="B63" s="331" t="s">
        <v>45</v>
      </c>
      <c r="C63" s="287"/>
      <c r="D63" s="9">
        <v>469</v>
      </c>
      <c r="E63" s="74">
        <v>447</v>
      </c>
      <c r="F63" s="9">
        <v>4</v>
      </c>
      <c r="G63" s="9">
        <v>11</v>
      </c>
      <c r="H63" s="9">
        <v>36</v>
      </c>
      <c r="I63" s="9">
        <v>27</v>
      </c>
      <c r="J63" s="9">
        <v>46</v>
      </c>
      <c r="K63" s="9">
        <v>323</v>
      </c>
      <c r="L63" s="74">
        <v>22</v>
      </c>
      <c r="M63" s="9">
        <v>0</v>
      </c>
      <c r="N63" s="9">
        <v>1</v>
      </c>
      <c r="O63" s="9">
        <v>3</v>
      </c>
      <c r="P63" s="9">
        <v>2</v>
      </c>
      <c r="Q63" s="9">
        <v>2</v>
      </c>
      <c r="R63" s="9">
        <v>14</v>
      </c>
      <c r="S63" s="150">
        <v>0</v>
      </c>
      <c r="T63" s="10">
        <v>35</v>
      </c>
      <c r="U63" s="10">
        <v>31.4</v>
      </c>
      <c r="V63" s="10">
        <v>6.2</v>
      </c>
      <c r="W63" s="9"/>
      <c r="X63" s="104"/>
      <c r="Y63" s="104"/>
      <c r="Z63" s="104"/>
      <c r="AA63" s="4"/>
    </row>
    <row r="64" spans="2:27" ht="12" customHeight="1" x14ac:dyDescent="0.15">
      <c r="B64" s="331" t="s">
        <v>46</v>
      </c>
      <c r="C64" s="287"/>
      <c r="D64" s="9">
        <v>21</v>
      </c>
      <c r="E64" s="74">
        <v>19</v>
      </c>
      <c r="F64" s="9">
        <v>0</v>
      </c>
      <c r="G64" s="9">
        <v>0</v>
      </c>
      <c r="H64" s="9">
        <v>0</v>
      </c>
      <c r="I64" s="9">
        <v>0</v>
      </c>
      <c r="J64" s="9">
        <v>3</v>
      </c>
      <c r="K64" s="9">
        <v>16</v>
      </c>
      <c r="L64" s="74">
        <v>2</v>
      </c>
      <c r="M64" s="9">
        <v>0</v>
      </c>
      <c r="N64" s="9">
        <v>0</v>
      </c>
      <c r="O64" s="9">
        <v>1</v>
      </c>
      <c r="P64" s="9">
        <v>0</v>
      </c>
      <c r="Q64" s="9">
        <v>0</v>
      </c>
      <c r="R64" s="9">
        <v>1</v>
      </c>
      <c r="S64" s="150">
        <v>0</v>
      </c>
      <c r="T64" s="10">
        <v>35</v>
      </c>
      <c r="U64" s="10">
        <v>33.299999999999997</v>
      </c>
      <c r="V64" s="10">
        <v>3.9</v>
      </c>
      <c r="W64" s="9"/>
      <c r="X64" s="104"/>
      <c r="Y64" s="104"/>
      <c r="Z64" s="104"/>
      <c r="AA64" s="4"/>
    </row>
    <row r="65" spans="2:28" ht="12" customHeight="1" x14ac:dyDescent="0.15">
      <c r="B65" s="331" t="s">
        <v>47</v>
      </c>
      <c r="C65" s="287"/>
      <c r="D65" s="9">
        <v>34</v>
      </c>
      <c r="E65" s="74">
        <v>29</v>
      </c>
      <c r="F65" s="9">
        <v>0</v>
      </c>
      <c r="G65" s="9">
        <v>0</v>
      </c>
      <c r="H65" s="9">
        <v>0</v>
      </c>
      <c r="I65" s="9">
        <v>1</v>
      </c>
      <c r="J65" s="9">
        <v>2</v>
      </c>
      <c r="K65" s="9">
        <v>26</v>
      </c>
      <c r="L65" s="74">
        <v>5</v>
      </c>
      <c r="M65" s="9">
        <v>0</v>
      </c>
      <c r="N65" s="9">
        <v>0</v>
      </c>
      <c r="O65" s="9">
        <v>2</v>
      </c>
      <c r="P65" s="9">
        <v>0</v>
      </c>
      <c r="Q65" s="9">
        <v>2</v>
      </c>
      <c r="R65" s="9">
        <v>1</v>
      </c>
      <c r="S65" s="150">
        <v>0</v>
      </c>
      <c r="T65" s="10">
        <v>35</v>
      </c>
      <c r="U65" s="10">
        <v>33</v>
      </c>
      <c r="V65" s="10">
        <v>4.2</v>
      </c>
      <c r="W65" s="9"/>
      <c r="X65" s="104"/>
      <c r="Y65" s="104"/>
      <c r="Z65" s="104"/>
      <c r="AA65" s="4"/>
    </row>
    <row r="66" spans="2:28" ht="12" customHeight="1" x14ac:dyDescent="0.15">
      <c r="B66" s="331" t="s">
        <v>48</v>
      </c>
      <c r="C66" s="287"/>
      <c r="D66" s="9">
        <v>65</v>
      </c>
      <c r="E66" s="74">
        <v>63</v>
      </c>
      <c r="F66" s="9">
        <v>0</v>
      </c>
      <c r="G66" s="9">
        <v>1</v>
      </c>
      <c r="H66" s="9">
        <v>4</v>
      </c>
      <c r="I66" s="9">
        <v>2</v>
      </c>
      <c r="J66" s="9">
        <v>8</v>
      </c>
      <c r="K66" s="9">
        <v>48</v>
      </c>
      <c r="L66" s="74">
        <v>2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2</v>
      </c>
      <c r="S66" s="150">
        <v>0</v>
      </c>
      <c r="T66" s="10">
        <v>35</v>
      </c>
      <c r="U66" s="10">
        <v>32.6</v>
      </c>
      <c r="V66" s="10">
        <v>4.8</v>
      </c>
      <c r="W66" s="9"/>
      <c r="X66" s="104"/>
      <c r="Y66" s="104"/>
      <c r="Z66" s="104"/>
      <c r="AA66" s="4"/>
    </row>
    <row r="67" spans="2:28" ht="12" customHeight="1" x14ac:dyDescent="0.15">
      <c r="B67" s="331" t="s">
        <v>49</v>
      </c>
      <c r="C67" s="287"/>
      <c r="D67" s="9">
        <v>42</v>
      </c>
      <c r="E67" s="74">
        <v>39</v>
      </c>
      <c r="F67" s="9">
        <v>0</v>
      </c>
      <c r="G67" s="9">
        <v>2</v>
      </c>
      <c r="H67" s="9">
        <v>1</v>
      </c>
      <c r="I67" s="9">
        <v>2</v>
      </c>
      <c r="J67" s="9">
        <v>2</v>
      </c>
      <c r="K67" s="9">
        <v>32</v>
      </c>
      <c r="L67" s="74">
        <v>3</v>
      </c>
      <c r="M67" s="9">
        <v>0</v>
      </c>
      <c r="N67" s="9">
        <v>0</v>
      </c>
      <c r="O67" s="9">
        <v>1</v>
      </c>
      <c r="P67" s="9">
        <v>0</v>
      </c>
      <c r="Q67" s="9">
        <v>1</v>
      </c>
      <c r="R67" s="9">
        <v>1</v>
      </c>
      <c r="S67" s="150">
        <v>0</v>
      </c>
      <c r="T67" s="10">
        <v>35</v>
      </c>
      <c r="U67" s="10">
        <v>32.1</v>
      </c>
      <c r="V67" s="10">
        <v>5.6</v>
      </c>
      <c r="W67" s="9"/>
      <c r="X67" s="104"/>
      <c r="Y67" s="104"/>
      <c r="Z67" s="104"/>
      <c r="AA67" s="4"/>
    </row>
    <row r="68" spans="2:28" ht="12" customHeight="1" x14ac:dyDescent="0.15">
      <c r="B68" s="331" t="s">
        <v>50</v>
      </c>
      <c r="C68" s="287"/>
      <c r="D68" s="9">
        <v>14</v>
      </c>
      <c r="E68" s="74">
        <v>13</v>
      </c>
      <c r="F68" s="9">
        <v>1</v>
      </c>
      <c r="G68" s="9">
        <v>0</v>
      </c>
      <c r="H68" s="9">
        <v>0</v>
      </c>
      <c r="I68" s="9">
        <v>0</v>
      </c>
      <c r="J68" s="9">
        <v>3</v>
      </c>
      <c r="K68" s="9">
        <v>9</v>
      </c>
      <c r="L68" s="74">
        <v>1</v>
      </c>
      <c r="M68" s="9">
        <v>0</v>
      </c>
      <c r="N68" s="9">
        <v>0</v>
      </c>
      <c r="O68" s="9">
        <v>1</v>
      </c>
      <c r="P68" s="9">
        <v>0</v>
      </c>
      <c r="Q68" s="9">
        <v>0</v>
      </c>
      <c r="R68" s="9">
        <v>0</v>
      </c>
      <c r="S68" s="150">
        <v>0</v>
      </c>
      <c r="T68" s="10">
        <v>34.5</v>
      </c>
      <c r="U68" s="10">
        <v>29.9</v>
      </c>
      <c r="V68" s="10">
        <v>7.7</v>
      </c>
      <c r="W68" s="9"/>
      <c r="X68" s="104"/>
      <c r="Y68" s="104"/>
      <c r="Z68" s="104"/>
      <c r="AA68" s="4"/>
    </row>
    <row r="69" spans="2:28" ht="12" customHeight="1" x14ac:dyDescent="0.15">
      <c r="B69" s="331" t="s">
        <v>51</v>
      </c>
      <c r="C69" s="287"/>
      <c r="D69" s="9">
        <v>36</v>
      </c>
      <c r="E69" s="74">
        <v>34</v>
      </c>
      <c r="F69" s="9">
        <v>0</v>
      </c>
      <c r="G69" s="9">
        <v>1</v>
      </c>
      <c r="H69" s="9">
        <v>1</v>
      </c>
      <c r="I69" s="9">
        <v>3</v>
      </c>
      <c r="J69" s="9">
        <v>3</v>
      </c>
      <c r="K69" s="9">
        <v>26</v>
      </c>
      <c r="L69" s="74">
        <v>2</v>
      </c>
      <c r="M69" s="9">
        <v>0</v>
      </c>
      <c r="N69" s="9">
        <v>0</v>
      </c>
      <c r="O69" s="9">
        <v>1</v>
      </c>
      <c r="P69" s="9">
        <v>0</v>
      </c>
      <c r="Q69" s="9">
        <v>1</v>
      </c>
      <c r="R69" s="9">
        <v>0</v>
      </c>
      <c r="S69" s="150">
        <v>0</v>
      </c>
      <c r="T69" s="10">
        <v>35</v>
      </c>
      <c r="U69" s="10">
        <v>31.7</v>
      </c>
      <c r="V69" s="10">
        <v>5.4</v>
      </c>
      <c r="W69" s="9"/>
      <c r="X69" s="104"/>
      <c r="Y69" s="104"/>
      <c r="Z69" s="104"/>
      <c r="AA69" s="4"/>
    </row>
    <row r="70" spans="2:28" s="4" customFormat="1" ht="12" customHeight="1" x14ac:dyDescent="0.15">
      <c r="B70" s="330" t="s">
        <v>72</v>
      </c>
      <c r="C70" s="329"/>
      <c r="D70" s="6">
        <v>52</v>
      </c>
      <c r="E70" s="77">
        <v>48</v>
      </c>
      <c r="F70" s="6">
        <v>0</v>
      </c>
      <c r="G70" s="6">
        <v>2</v>
      </c>
      <c r="H70" s="6">
        <v>5</v>
      </c>
      <c r="I70" s="6">
        <v>2</v>
      </c>
      <c r="J70" s="6">
        <v>1</v>
      </c>
      <c r="K70" s="6">
        <v>38</v>
      </c>
      <c r="L70" s="77">
        <v>4</v>
      </c>
      <c r="M70" s="6">
        <v>0</v>
      </c>
      <c r="N70" s="6">
        <v>0</v>
      </c>
      <c r="O70" s="6">
        <v>0</v>
      </c>
      <c r="P70" s="6">
        <v>1</v>
      </c>
      <c r="Q70" s="6">
        <v>1</v>
      </c>
      <c r="R70" s="6">
        <v>2</v>
      </c>
      <c r="S70" s="151">
        <v>0</v>
      </c>
      <c r="T70" s="8">
        <v>35</v>
      </c>
      <c r="U70" s="8">
        <v>31.7</v>
      </c>
      <c r="V70" s="8">
        <v>6.4</v>
      </c>
      <c r="W70" s="9"/>
      <c r="X70" s="104"/>
      <c r="Y70" s="104"/>
      <c r="Z70" s="104"/>
    </row>
    <row r="71" spans="2:28" x14ac:dyDescent="0.15">
      <c r="W71" s="4"/>
      <c r="X71" s="4"/>
      <c r="Y71" s="4"/>
      <c r="Z71" s="4"/>
      <c r="AA71" s="4"/>
      <c r="AB71" s="4"/>
    </row>
    <row r="72" spans="2:28" x14ac:dyDescent="0.15">
      <c r="D72" s="181"/>
      <c r="W72" s="4"/>
      <c r="X72" s="4"/>
      <c r="Y72" s="4"/>
      <c r="Z72" s="4"/>
      <c r="AA72" s="4"/>
      <c r="AB72" s="4"/>
    </row>
    <row r="73" spans="2:28" x14ac:dyDescent="0.15">
      <c r="D73" s="181"/>
      <c r="W73" s="4"/>
      <c r="X73" s="4"/>
      <c r="Y73" s="4"/>
      <c r="Z73" s="4"/>
      <c r="AA73" s="4"/>
      <c r="AB73" s="4"/>
    </row>
    <row r="74" spans="2:28" x14ac:dyDescent="0.15">
      <c r="W74" s="4"/>
      <c r="X74" s="4"/>
      <c r="Y74" s="4"/>
      <c r="Z74" s="4"/>
      <c r="AA74" s="4"/>
      <c r="AB74" s="4"/>
    </row>
    <row r="75" spans="2:28" x14ac:dyDescent="0.15">
      <c r="W75" s="4"/>
      <c r="X75" s="4"/>
      <c r="Y75" s="4"/>
      <c r="Z75" s="4"/>
      <c r="AA75" s="4"/>
      <c r="AB75" s="4"/>
    </row>
    <row r="76" spans="2:28" x14ac:dyDescent="0.15">
      <c r="W76" s="4"/>
      <c r="X76" s="4"/>
      <c r="Y76" s="4"/>
      <c r="Z76" s="4"/>
      <c r="AA76" s="4"/>
      <c r="AB76" s="4"/>
    </row>
    <row r="77" spans="2:28" x14ac:dyDescent="0.15">
      <c r="W77" s="4"/>
      <c r="X77" s="4"/>
      <c r="Y77" s="4"/>
      <c r="Z77" s="4"/>
      <c r="AA77" s="4"/>
      <c r="AB77" s="4"/>
    </row>
    <row r="78" spans="2:28" x14ac:dyDescent="0.15">
      <c r="W78" s="4"/>
      <c r="X78" s="4"/>
      <c r="Y78" s="4"/>
      <c r="Z78" s="4"/>
      <c r="AA78" s="4"/>
      <c r="AB78" s="4"/>
    </row>
    <row r="79" spans="2:28" x14ac:dyDescent="0.15">
      <c r="W79" s="4"/>
      <c r="X79" s="4"/>
      <c r="Y79" s="4"/>
      <c r="Z79" s="4"/>
      <c r="AA79" s="4"/>
      <c r="AB79" s="4"/>
    </row>
    <row r="80" spans="2:28" x14ac:dyDescent="0.15">
      <c r="W80" s="4"/>
      <c r="X80" s="4"/>
      <c r="Y80" s="4"/>
      <c r="Z80" s="4"/>
      <c r="AA80" s="4"/>
      <c r="AB80" s="4"/>
    </row>
    <row r="81" spans="23:28" x14ac:dyDescent="0.15">
      <c r="W81" s="4"/>
      <c r="X81" s="4"/>
      <c r="Y81" s="4"/>
      <c r="Z81" s="4"/>
      <c r="AA81" s="4"/>
      <c r="AB81" s="4"/>
    </row>
    <row r="82" spans="23:28" x14ac:dyDescent="0.15">
      <c r="W82" s="4"/>
      <c r="X82" s="4"/>
      <c r="Y82" s="4"/>
      <c r="Z82" s="4"/>
      <c r="AA82" s="4"/>
      <c r="AB82" s="4"/>
    </row>
    <row r="83" spans="23:28" x14ac:dyDescent="0.15">
      <c r="W83" s="4"/>
      <c r="X83" s="4"/>
      <c r="Y83" s="4"/>
      <c r="Z83" s="4"/>
      <c r="AA83" s="4"/>
      <c r="AB83" s="4"/>
    </row>
    <row r="84" spans="23:28" x14ac:dyDescent="0.15">
      <c r="W84" s="4"/>
      <c r="X84" s="4"/>
      <c r="Y84" s="4"/>
      <c r="Z84" s="4"/>
      <c r="AA84" s="4"/>
      <c r="AB84" s="4"/>
    </row>
    <row r="85" spans="23:28" x14ac:dyDescent="0.15">
      <c r="W85" s="4"/>
      <c r="X85" s="4"/>
      <c r="Y85" s="4"/>
      <c r="Z85" s="4"/>
      <c r="AA85" s="4"/>
      <c r="AB85" s="4"/>
    </row>
    <row r="86" spans="23:28" x14ac:dyDescent="0.15">
      <c r="W86" s="4"/>
      <c r="X86" s="4"/>
      <c r="Y86" s="4"/>
      <c r="Z86" s="4"/>
      <c r="AA86" s="4"/>
      <c r="AB86" s="4"/>
    </row>
    <row r="87" spans="23:28" x14ac:dyDescent="0.15">
      <c r="W87" s="4"/>
      <c r="X87" s="4"/>
      <c r="Y87" s="4"/>
      <c r="Z87" s="4"/>
      <c r="AA87" s="4"/>
      <c r="AB87" s="4"/>
    </row>
    <row r="88" spans="23:28" x14ac:dyDescent="0.15">
      <c r="W88" s="4"/>
      <c r="X88" s="4"/>
      <c r="Y88" s="4"/>
      <c r="Z88" s="4"/>
      <c r="AA88" s="4"/>
      <c r="AB88" s="4"/>
    </row>
    <row r="89" spans="23:28" x14ac:dyDescent="0.15">
      <c r="W89" s="4"/>
      <c r="X89" s="4"/>
      <c r="Y89" s="4"/>
      <c r="Z89" s="4"/>
      <c r="AA89" s="4"/>
      <c r="AB89" s="4"/>
    </row>
    <row r="90" spans="23:28" x14ac:dyDescent="0.15">
      <c r="W90" s="4"/>
      <c r="X90" s="4"/>
      <c r="Y90" s="4"/>
      <c r="Z90" s="4"/>
      <c r="AA90" s="4"/>
      <c r="AB90" s="4"/>
    </row>
    <row r="91" spans="23:28" x14ac:dyDescent="0.15">
      <c r="W91" s="4"/>
      <c r="X91" s="4"/>
      <c r="Y91" s="4"/>
      <c r="Z91" s="4"/>
      <c r="AA91" s="4"/>
      <c r="AB91" s="4"/>
    </row>
    <row r="92" spans="23:28" x14ac:dyDescent="0.15">
      <c r="W92" s="4"/>
      <c r="X92" s="4"/>
      <c r="Y92" s="4"/>
      <c r="Z92" s="4"/>
      <c r="AA92" s="4"/>
      <c r="AB92" s="4"/>
    </row>
    <row r="93" spans="23:28" x14ac:dyDescent="0.15">
      <c r="W93" s="4"/>
      <c r="X93" s="4"/>
      <c r="Y93" s="4"/>
      <c r="Z93" s="4"/>
      <c r="AA93" s="4"/>
      <c r="AB93" s="4"/>
    </row>
    <row r="94" spans="23:28" x14ac:dyDescent="0.15">
      <c r="W94" s="4"/>
      <c r="X94" s="4"/>
      <c r="Y94" s="4"/>
      <c r="Z94" s="4"/>
      <c r="AA94" s="4"/>
      <c r="AB94" s="4"/>
    </row>
    <row r="95" spans="23:28" x14ac:dyDescent="0.15">
      <c r="W95" s="4"/>
      <c r="X95" s="4"/>
      <c r="Y95" s="4"/>
      <c r="Z95" s="4"/>
      <c r="AA95" s="4"/>
      <c r="AB95" s="4"/>
    </row>
    <row r="96" spans="23:28" x14ac:dyDescent="0.15">
      <c r="W96" s="4"/>
      <c r="X96" s="4"/>
      <c r="Y96" s="4"/>
      <c r="Z96" s="4"/>
      <c r="AA96" s="4"/>
      <c r="AB96" s="4"/>
    </row>
    <row r="97" spans="23:28" x14ac:dyDescent="0.15">
      <c r="W97" s="4"/>
      <c r="X97" s="4"/>
      <c r="Y97" s="4"/>
      <c r="Z97" s="4"/>
      <c r="AA97" s="4"/>
      <c r="AB97" s="4"/>
    </row>
    <row r="98" spans="23:28" x14ac:dyDescent="0.15">
      <c r="W98" s="4"/>
      <c r="X98" s="4"/>
      <c r="Y98" s="4"/>
      <c r="Z98" s="4"/>
      <c r="AA98" s="4"/>
      <c r="AB98" s="4"/>
    </row>
    <row r="99" spans="23:28" x14ac:dyDescent="0.15">
      <c r="W99" s="4"/>
      <c r="X99" s="4"/>
      <c r="Y99" s="4"/>
      <c r="Z99" s="4"/>
      <c r="AA99" s="4"/>
      <c r="AB99" s="4"/>
    </row>
    <row r="100" spans="23:28" x14ac:dyDescent="0.15">
      <c r="W100" s="4"/>
      <c r="X100" s="4"/>
      <c r="Y100" s="4"/>
      <c r="Z100" s="4"/>
      <c r="AA100" s="4"/>
      <c r="AB100" s="4"/>
    </row>
    <row r="101" spans="23:28" x14ac:dyDescent="0.15">
      <c r="W101" s="4"/>
      <c r="X101" s="4"/>
      <c r="Y101" s="4"/>
      <c r="Z101" s="4"/>
      <c r="AA101" s="4"/>
      <c r="AB101" s="4"/>
    </row>
    <row r="102" spans="23:28" x14ac:dyDescent="0.15">
      <c r="W102" s="4"/>
      <c r="X102" s="4"/>
      <c r="Y102" s="4"/>
      <c r="Z102" s="4"/>
      <c r="AA102" s="4"/>
      <c r="AB102" s="4"/>
    </row>
    <row r="103" spans="23:28" x14ac:dyDescent="0.15">
      <c r="W103" s="4"/>
      <c r="X103" s="4"/>
      <c r="Y103" s="4"/>
      <c r="Z103" s="4"/>
      <c r="AA103" s="4"/>
      <c r="AB103" s="4"/>
    </row>
    <row r="104" spans="23:28" x14ac:dyDescent="0.15">
      <c r="W104" s="4"/>
      <c r="X104" s="4"/>
      <c r="Y104" s="4"/>
      <c r="Z104" s="4"/>
      <c r="AA104" s="4"/>
      <c r="AB104" s="4"/>
    </row>
    <row r="105" spans="23:28" x14ac:dyDescent="0.15">
      <c r="W105" s="4"/>
      <c r="X105" s="4"/>
      <c r="Y105" s="4"/>
      <c r="Z105" s="4"/>
      <c r="AA105" s="4"/>
      <c r="AB105" s="4"/>
    </row>
    <row r="106" spans="23:28" x14ac:dyDescent="0.15">
      <c r="W106" s="4"/>
      <c r="X106" s="4"/>
      <c r="Y106" s="4"/>
      <c r="Z106" s="4"/>
      <c r="AA106" s="4"/>
      <c r="AB106" s="4"/>
    </row>
    <row r="107" spans="23:28" x14ac:dyDescent="0.15">
      <c r="W107" s="4"/>
      <c r="X107" s="4"/>
      <c r="Y107" s="4"/>
      <c r="Z107" s="4"/>
      <c r="AA107" s="4"/>
      <c r="AB107" s="4"/>
    </row>
    <row r="108" spans="23:28" x14ac:dyDescent="0.15">
      <c r="W108" s="4"/>
      <c r="X108" s="4"/>
      <c r="Y108" s="4"/>
      <c r="Z108" s="4"/>
      <c r="AA108" s="4"/>
      <c r="AB108" s="4"/>
    </row>
    <row r="109" spans="23:28" x14ac:dyDescent="0.15">
      <c r="W109" s="4"/>
      <c r="X109" s="4"/>
      <c r="Y109" s="4"/>
      <c r="Z109" s="4"/>
      <c r="AA109" s="4"/>
      <c r="AB109" s="4"/>
    </row>
    <row r="110" spans="23:28" x14ac:dyDescent="0.15">
      <c r="W110" s="4"/>
      <c r="X110" s="4"/>
      <c r="Y110" s="4"/>
      <c r="Z110" s="4"/>
      <c r="AA110" s="4"/>
      <c r="AB110" s="4"/>
    </row>
    <row r="111" spans="23:28" x14ac:dyDescent="0.15">
      <c r="W111" s="4"/>
      <c r="X111" s="4"/>
      <c r="Y111" s="4"/>
      <c r="Z111" s="4"/>
      <c r="AA111" s="4"/>
      <c r="AB111" s="4"/>
    </row>
    <row r="112" spans="23:28" x14ac:dyDescent="0.15">
      <c r="W112" s="4"/>
      <c r="X112" s="4"/>
      <c r="Y112" s="4"/>
      <c r="Z112" s="4"/>
      <c r="AA112" s="4"/>
      <c r="AB112" s="4"/>
    </row>
    <row r="113" spans="23:28" x14ac:dyDescent="0.15">
      <c r="W113" s="4"/>
      <c r="X113" s="4"/>
      <c r="Y113" s="4"/>
      <c r="Z113" s="4"/>
      <c r="AA113" s="4"/>
      <c r="AB113" s="4"/>
    </row>
    <row r="114" spans="23:28" x14ac:dyDescent="0.15">
      <c r="W114" s="4"/>
      <c r="X114" s="4"/>
      <c r="Y114" s="4"/>
      <c r="Z114" s="4"/>
      <c r="AA114" s="4"/>
      <c r="AB114" s="4"/>
    </row>
    <row r="115" spans="23:28" x14ac:dyDescent="0.15">
      <c r="W115" s="4"/>
      <c r="X115" s="4"/>
      <c r="Y115" s="4"/>
      <c r="Z115" s="4"/>
      <c r="AA115" s="4"/>
      <c r="AB115" s="4"/>
    </row>
    <row r="116" spans="23:28" x14ac:dyDescent="0.15">
      <c r="W116" s="4"/>
      <c r="X116" s="4"/>
      <c r="Y116" s="4"/>
      <c r="Z116" s="4"/>
      <c r="AA116" s="4"/>
      <c r="AB116" s="4"/>
    </row>
    <row r="117" spans="23:28" x14ac:dyDescent="0.15">
      <c r="W117" s="4"/>
      <c r="X117" s="4"/>
      <c r="Y117" s="4"/>
      <c r="Z117" s="4"/>
      <c r="AA117" s="4"/>
      <c r="AB117" s="4"/>
    </row>
    <row r="118" spans="23:28" x14ac:dyDescent="0.15">
      <c r="W118" s="4"/>
      <c r="X118" s="4"/>
      <c r="Y118" s="4"/>
      <c r="Z118" s="4"/>
      <c r="AA118" s="4"/>
      <c r="AB118" s="4"/>
    </row>
    <row r="119" spans="23:28" x14ac:dyDescent="0.15">
      <c r="W119" s="4"/>
      <c r="X119" s="4"/>
      <c r="Y119" s="4"/>
      <c r="Z119" s="4"/>
      <c r="AA119" s="4"/>
      <c r="AB119" s="4"/>
    </row>
    <row r="120" spans="23:28" x14ac:dyDescent="0.15">
      <c r="W120" s="4"/>
      <c r="X120" s="4"/>
      <c r="Y120" s="4"/>
      <c r="Z120" s="4"/>
      <c r="AA120" s="4"/>
      <c r="AB120" s="4"/>
    </row>
    <row r="121" spans="23:28" x14ac:dyDescent="0.15">
      <c r="W121" s="4"/>
      <c r="X121" s="4"/>
      <c r="Y121" s="4"/>
      <c r="Z121" s="4"/>
      <c r="AA121" s="4"/>
      <c r="AB121" s="4"/>
    </row>
    <row r="122" spans="23:28" x14ac:dyDescent="0.15">
      <c r="W122" s="4"/>
      <c r="X122" s="4"/>
      <c r="Y122" s="4"/>
      <c r="Z122" s="4"/>
      <c r="AA122" s="4"/>
      <c r="AB122" s="4"/>
    </row>
    <row r="123" spans="23:28" x14ac:dyDescent="0.15">
      <c r="W123" s="4"/>
      <c r="X123" s="4"/>
      <c r="Y123" s="4"/>
      <c r="Z123" s="4"/>
      <c r="AA123" s="4"/>
      <c r="AB123" s="4"/>
    </row>
    <row r="124" spans="23:28" x14ac:dyDescent="0.15">
      <c r="W124" s="4"/>
      <c r="X124" s="4"/>
      <c r="Y124" s="4"/>
      <c r="Z124" s="4"/>
      <c r="AA124" s="4"/>
      <c r="AB124" s="4"/>
    </row>
    <row r="125" spans="23:28" x14ac:dyDescent="0.15">
      <c r="W125" s="4"/>
      <c r="X125" s="4"/>
      <c r="Y125" s="4"/>
      <c r="Z125" s="4"/>
      <c r="AA125" s="4"/>
      <c r="AB125" s="4"/>
    </row>
    <row r="126" spans="23:28" x14ac:dyDescent="0.15">
      <c r="W126" s="4"/>
      <c r="X126" s="4"/>
      <c r="Y126" s="4"/>
      <c r="Z126" s="4"/>
      <c r="AA126" s="4"/>
      <c r="AB126" s="4"/>
    </row>
    <row r="127" spans="23:28" x14ac:dyDescent="0.15">
      <c r="W127" s="4"/>
      <c r="X127" s="4"/>
      <c r="Y127" s="4"/>
      <c r="Z127" s="4"/>
      <c r="AA127" s="4"/>
      <c r="AB127" s="4"/>
    </row>
    <row r="128" spans="23:28" x14ac:dyDescent="0.15">
      <c r="W128" s="4"/>
      <c r="X128" s="4"/>
      <c r="Y128" s="4"/>
      <c r="Z128" s="4"/>
      <c r="AA128" s="4"/>
      <c r="AB128" s="4"/>
    </row>
    <row r="129" spans="23:28" x14ac:dyDescent="0.15">
      <c r="W129" s="4"/>
      <c r="X129" s="4"/>
      <c r="Y129" s="4"/>
      <c r="Z129" s="4"/>
      <c r="AA129" s="4"/>
      <c r="AB129" s="4"/>
    </row>
    <row r="130" spans="23:28" x14ac:dyDescent="0.15">
      <c r="W130" s="4"/>
      <c r="X130" s="4"/>
      <c r="Y130" s="4"/>
      <c r="Z130" s="4"/>
      <c r="AA130" s="4"/>
      <c r="AB130" s="4"/>
    </row>
    <row r="131" spans="23:28" x14ac:dyDescent="0.15">
      <c r="W131" s="4"/>
      <c r="X131" s="4"/>
      <c r="Y131" s="4"/>
      <c r="Z131" s="4"/>
      <c r="AA131" s="4"/>
      <c r="AB131" s="4"/>
    </row>
    <row r="132" spans="23:28" x14ac:dyDescent="0.15">
      <c r="W132" s="4"/>
      <c r="X132" s="4"/>
      <c r="Y132" s="4"/>
      <c r="Z132" s="4"/>
      <c r="AA132" s="4"/>
      <c r="AB132" s="4"/>
    </row>
    <row r="133" spans="23:28" x14ac:dyDescent="0.15">
      <c r="W133" s="4"/>
      <c r="X133" s="4"/>
      <c r="Y133" s="4"/>
      <c r="Z133" s="4"/>
      <c r="AA133" s="4"/>
      <c r="AB133" s="4"/>
    </row>
    <row r="134" spans="23:28" x14ac:dyDescent="0.15">
      <c r="W134" s="4"/>
      <c r="X134" s="4"/>
      <c r="Y134" s="4"/>
      <c r="Z134" s="4"/>
      <c r="AA134" s="4"/>
      <c r="AB134" s="4"/>
    </row>
    <row r="135" spans="23:28" x14ac:dyDescent="0.15">
      <c r="W135" s="4"/>
      <c r="X135" s="4"/>
      <c r="Y135" s="4"/>
      <c r="Z135" s="4"/>
      <c r="AA135" s="4"/>
      <c r="AB135" s="4"/>
    </row>
    <row r="136" spans="23:28" x14ac:dyDescent="0.15">
      <c r="W136" s="4"/>
      <c r="X136" s="4"/>
      <c r="Y136" s="4"/>
      <c r="Z136" s="4"/>
      <c r="AA136" s="4"/>
      <c r="AB136" s="4"/>
    </row>
    <row r="137" spans="23:28" x14ac:dyDescent="0.15">
      <c r="W137" s="4"/>
      <c r="X137" s="4"/>
      <c r="Y137" s="4"/>
      <c r="Z137" s="4"/>
      <c r="AA137" s="4"/>
      <c r="AB137" s="4"/>
    </row>
    <row r="138" spans="23:28" x14ac:dyDescent="0.15">
      <c r="W138" s="4"/>
      <c r="X138" s="4"/>
      <c r="Y138" s="4"/>
      <c r="Z138" s="4"/>
      <c r="AA138" s="4"/>
      <c r="AB138" s="4"/>
    </row>
    <row r="139" spans="23:28" x14ac:dyDescent="0.15">
      <c r="W139" s="4"/>
      <c r="X139" s="4"/>
      <c r="Y139" s="4"/>
      <c r="Z139" s="4"/>
      <c r="AA139" s="4"/>
      <c r="AB139" s="4"/>
    </row>
    <row r="140" spans="23:28" x14ac:dyDescent="0.15">
      <c r="W140" s="4"/>
      <c r="X140" s="4"/>
      <c r="Y140" s="4"/>
      <c r="Z140" s="4"/>
      <c r="AA140" s="4"/>
      <c r="AB140" s="4"/>
    </row>
    <row r="141" spans="23:28" x14ac:dyDescent="0.15">
      <c r="W141" s="4"/>
      <c r="X141" s="4"/>
      <c r="Y141" s="4"/>
      <c r="Z141" s="4"/>
      <c r="AA141" s="4"/>
      <c r="AB141" s="4"/>
    </row>
    <row r="142" spans="23:28" x14ac:dyDescent="0.15">
      <c r="W142" s="4"/>
      <c r="X142" s="4"/>
      <c r="Y142" s="4"/>
      <c r="Z142" s="4"/>
      <c r="AA142" s="4"/>
      <c r="AB142" s="4"/>
    </row>
    <row r="143" spans="23:28" x14ac:dyDescent="0.15">
      <c r="W143" s="4"/>
      <c r="X143" s="4"/>
      <c r="Y143" s="4"/>
      <c r="Z143" s="4"/>
      <c r="AA143" s="4"/>
      <c r="AB143" s="4"/>
    </row>
    <row r="144" spans="23:28" x14ac:dyDescent="0.15">
      <c r="W144" s="4"/>
      <c r="X144" s="4"/>
      <c r="Y144" s="4"/>
      <c r="Z144" s="4"/>
      <c r="AA144" s="4"/>
      <c r="AB144" s="4"/>
    </row>
    <row r="145" spans="23:28" x14ac:dyDescent="0.15">
      <c r="W145" s="4"/>
      <c r="X145" s="4"/>
      <c r="Y145" s="4"/>
      <c r="Z145" s="4"/>
      <c r="AA145" s="4"/>
      <c r="AB145" s="4"/>
    </row>
    <row r="146" spans="23:28" x14ac:dyDescent="0.15">
      <c r="W146" s="4"/>
      <c r="X146" s="4"/>
      <c r="Y146" s="4"/>
      <c r="Z146" s="4"/>
      <c r="AA146" s="4"/>
      <c r="AB146" s="4"/>
    </row>
    <row r="147" spans="23:28" x14ac:dyDescent="0.15">
      <c r="W147" s="4"/>
      <c r="X147" s="4"/>
      <c r="Y147" s="4"/>
      <c r="Z147" s="4"/>
      <c r="AA147" s="4"/>
      <c r="AB147" s="4"/>
    </row>
    <row r="148" spans="23:28" x14ac:dyDescent="0.15">
      <c r="W148" s="4"/>
      <c r="X148" s="4"/>
      <c r="Y148" s="4"/>
      <c r="Z148" s="4"/>
      <c r="AA148" s="4"/>
      <c r="AB148" s="4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U5:U6"/>
    <mergeCell ref="V5:V6"/>
    <mergeCell ref="S3:S4"/>
    <mergeCell ref="T3:T4"/>
    <mergeCell ref="U3:U4"/>
    <mergeCell ref="V3:V4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9" t="s">
        <v>346</v>
      </c>
      <c r="D1" s="29" t="s">
        <v>255</v>
      </c>
    </row>
    <row r="2" spans="1:8" ht="17.25" x14ac:dyDescent="0.2">
      <c r="A2" s="29"/>
      <c r="B2" s="1" t="s">
        <v>389</v>
      </c>
      <c r="C2" s="2"/>
    </row>
    <row r="3" spans="1:8" s="53" customFormat="1" ht="28.5" customHeight="1" x14ac:dyDescent="0.15">
      <c r="B3" s="350" t="s">
        <v>256</v>
      </c>
      <c r="C3" s="342"/>
      <c r="D3" s="343" t="s">
        <v>92</v>
      </c>
      <c r="E3" s="343" t="s">
        <v>257</v>
      </c>
      <c r="F3" s="343" t="s">
        <v>258</v>
      </c>
      <c r="G3" s="89"/>
      <c r="H3" s="89"/>
    </row>
    <row r="4" spans="1:8" x14ac:dyDescent="0.15">
      <c r="B4" s="353" t="s">
        <v>85</v>
      </c>
      <c r="C4" s="354"/>
      <c r="D4" s="344"/>
      <c r="E4" s="344"/>
      <c r="F4" s="344"/>
    </row>
    <row r="5" spans="1:8" x14ac:dyDescent="0.15">
      <c r="B5" s="355"/>
      <c r="C5" s="356"/>
      <c r="D5" s="344"/>
      <c r="E5" s="344"/>
      <c r="F5" s="344"/>
    </row>
    <row r="6" spans="1:8" ht="12" customHeight="1" x14ac:dyDescent="0.15">
      <c r="B6" s="332" t="s">
        <v>0</v>
      </c>
      <c r="C6" s="320"/>
      <c r="D6" s="5">
        <v>7849</v>
      </c>
      <c r="E6" s="5">
        <v>1696</v>
      </c>
      <c r="F6" s="5">
        <v>6153</v>
      </c>
    </row>
    <row r="7" spans="1:8" ht="12" customHeight="1" x14ac:dyDescent="0.15">
      <c r="B7" s="331" t="s">
        <v>1</v>
      </c>
      <c r="C7" s="287"/>
      <c r="D7" s="84">
        <v>6485</v>
      </c>
      <c r="E7" s="45">
        <v>1322</v>
      </c>
      <c r="F7" s="45">
        <v>5163</v>
      </c>
    </row>
    <row r="8" spans="1:8" ht="12" customHeight="1" x14ac:dyDescent="0.15">
      <c r="B8" s="70"/>
      <c r="C8" s="17" t="s">
        <v>64</v>
      </c>
      <c r="D8" s="74">
        <v>4192</v>
      </c>
      <c r="E8" s="9">
        <v>947</v>
      </c>
      <c r="F8" s="9">
        <v>3245</v>
      </c>
    </row>
    <row r="9" spans="1:8" ht="12" customHeight="1" x14ac:dyDescent="0.15">
      <c r="B9" s="70"/>
      <c r="C9" s="17" t="s">
        <v>65</v>
      </c>
      <c r="D9" s="74">
        <v>1979</v>
      </c>
      <c r="E9" s="9">
        <v>305</v>
      </c>
      <c r="F9" s="9">
        <v>1674</v>
      </c>
    </row>
    <row r="10" spans="1:8" ht="12" customHeight="1" x14ac:dyDescent="0.15">
      <c r="B10" s="70"/>
      <c r="C10" s="17" t="s">
        <v>66</v>
      </c>
      <c r="D10" s="74">
        <v>314</v>
      </c>
      <c r="E10" s="9">
        <v>70</v>
      </c>
      <c r="F10" s="9">
        <v>244</v>
      </c>
    </row>
    <row r="11" spans="1:8" ht="12" customHeight="1" x14ac:dyDescent="0.15">
      <c r="B11" s="330" t="s">
        <v>5</v>
      </c>
      <c r="C11" s="329"/>
      <c r="D11" s="77">
        <v>1364</v>
      </c>
      <c r="E11" s="6">
        <v>374</v>
      </c>
      <c r="F11" s="6">
        <v>990</v>
      </c>
    </row>
    <row r="12" spans="1:8" ht="12" customHeight="1" x14ac:dyDescent="0.15">
      <c r="B12" s="331" t="s">
        <v>259</v>
      </c>
      <c r="C12" s="287"/>
      <c r="D12" s="5">
        <v>61</v>
      </c>
      <c r="E12" s="5">
        <v>17</v>
      </c>
      <c r="F12" s="5">
        <v>44</v>
      </c>
    </row>
    <row r="13" spans="1:8" ht="12" customHeight="1" x14ac:dyDescent="0.15">
      <c r="B13" s="331" t="s">
        <v>260</v>
      </c>
      <c r="C13" s="287"/>
      <c r="D13" s="5">
        <v>124</v>
      </c>
      <c r="E13" s="5">
        <v>39</v>
      </c>
      <c r="F13" s="5">
        <v>85</v>
      </c>
    </row>
    <row r="14" spans="1:8" ht="12" customHeight="1" x14ac:dyDescent="0.15">
      <c r="B14" s="331" t="s">
        <v>77</v>
      </c>
      <c r="C14" s="287"/>
      <c r="D14" s="5">
        <v>68</v>
      </c>
      <c r="E14" s="5">
        <v>18</v>
      </c>
      <c r="F14" s="5">
        <v>50</v>
      </c>
    </row>
    <row r="15" spans="1:8" ht="12" customHeight="1" x14ac:dyDescent="0.15">
      <c r="B15" s="331" t="s">
        <v>78</v>
      </c>
      <c r="C15" s="287"/>
      <c r="D15" s="5">
        <v>4276</v>
      </c>
      <c r="E15" s="5">
        <v>976</v>
      </c>
      <c r="F15" s="5">
        <v>3300</v>
      </c>
    </row>
    <row r="16" spans="1:8" ht="12" customHeight="1" x14ac:dyDescent="0.15">
      <c r="B16" s="331" t="s">
        <v>79</v>
      </c>
      <c r="C16" s="287"/>
      <c r="D16" s="5">
        <v>272</v>
      </c>
      <c r="E16" s="5">
        <v>55</v>
      </c>
      <c r="F16" s="5">
        <v>217</v>
      </c>
    </row>
    <row r="17" spans="2:6" ht="12" customHeight="1" x14ac:dyDescent="0.15">
      <c r="B17" s="331" t="s">
        <v>261</v>
      </c>
      <c r="C17" s="287"/>
      <c r="D17" s="5">
        <v>41</v>
      </c>
      <c r="E17" s="5">
        <v>11</v>
      </c>
      <c r="F17" s="5">
        <v>30</v>
      </c>
    </row>
    <row r="18" spans="2:6" ht="12" customHeight="1" x14ac:dyDescent="0.15">
      <c r="B18" s="331" t="s">
        <v>81</v>
      </c>
      <c r="C18" s="287"/>
      <c r="D18" s="5">
        <v>1979</v>
      </c>
      <c r="E18" s="5">
        <v>305</v>
      </c>
      <c r="F18" s="5">
        <v>1674</v>
      </c>
    </row>
    <row r="19" spans="2:6" ht="12" customHeight="1" x14ac:dyDescent="0.15">
      <c r="B19" s="331" t="s">
        <v>202</v>
      </c>
      <c r="C19" s="287"/>
      <c r="D19" s="5">
        <v>202</v>
      </c>
      <c r="E19" s="5">
        <v>73</v>
      </c>
      <c r="F19" s="5">
        <v>129</v>
      </c>
    </row>
    <row r="20" spans="2:6" ht="12" customHeight="1" x14ac:dyDescent="0.15">
      <c r="B20" s="331" t="s">
        <v>203</v>
      </c>
      <c r="C20" s="287"/>
      <c r="D20" s="5">
        <v>93</v>
      </c>
      <c r="E20" s="5">
        <v>29</v>
      </c>
      <c r="F20" s="5">
        <v>64</v>
      </c>
    </row>
    <row r="21" spans="2:6" ht="12" customHeight="1" x14ac:dyDescent="0.15">
      <c r="B21" s="331" t="s">
        <v>88</v>
      </c>
      <c r="C21" s="287"/>
      <c r="D21" s="5">
        <v>524</v>
      </c>
      <c r="E21" s="5">
        <v>113</v>
      </c>
      <c r="F21" s="5">
        <v>411</v>
      </c>
    </row>
    <row r="22" spans="2:6" ht="12" customHeight="1" x14ac:dyDescent="0.15">
      <c r="B22" s="330" t="s">
        <v>204</v>
      </c>
      <c r="C22" s="329"/>
      <c r="D22" s="5">
        <v>209</v>
      </c>
      <c r="E22" s="5">
        <v>60</v>
      </c>
      <c r="F22" s="5">
        <v>149</v>
      </c>
    </row>
    <row r="23" spans="2:6" ht="12" customHeight="1" x14ac:dyDescent="0.15">
      <c r="B23" s="331" t="s">
        <v>6</v>
      </c>
      <c r="C23" s="287"/>
      <c r="D23" s="84">
        <v>61</v>
      </c>
      <c r="E23" s="45">
        <v>17</v>
      </c>
      <c r="F23" s="45">
        <v>44</v>
      </c>
    </row>
    <row r="24" spans="2:6" ht="12" customHeight="1" x14ac:dyDescent="0.15">
      <c r="B24" s="331" t="s">
        <v>7</v>
      </c>
      <c r="C24" s="287"/>
      <c r="D24" s="74">
        <v>0</v>
      </c>
      <c r="E24" s="210" t="s">
        <v>394</v>
      </c>
      <c r="F24" s="210" t="s">
        <v>394</v>
      </c>
    </row>
    <row r="25" spans="2:6" ht="12" customHeight="1" x14ac:dyDescent="0.15">
      <c r="B25" s="331" t="s">
        <v>8</v>
      </c>
      <c r="C25" s="287"/>
      <c r="D25" s="74">
        <v>6</v>
      </c>
      <c r="E25" s="9">
        <v>0</v>
      </c>
      <c r="F25" s="9">
        <v>6</v>
      </c>
    </row>
    <row r="26" spans="2:6" ht="12" customHeight="1" x14ac:dyDescent="0.15">
      <c r="B26" s="331" t="s">
        <v>9</v>
      </c>
      <c r="C26" s="287"/>
      <c r="D26" s="74">
        <v>87</v>
      </c>
      <c r="E26" s="9">
        <v>30</v>
      </c>
      <c r="F26" s="9">
        <v>57</v>
      </c>
    </row>
    <row r="27" spans="2:6" ht="12" customHeight="1" x14ac:dyDescent="0.15">
      <c r="B27" s="331" t="s">
        <v>10</v>
      </c>
      <c r="C27" s="287"/>
      <c r="D27" s="74">
        <v>3</v>
      </c>
      <c r="E27" s="9">
        <v>2</v>
      </c>
      <c r="F27" s="9">
        <v>1</v>
      </c>
    </row>
    <row r="28" spans="2:6" ht="12" customHeight="1" x14ac:dyDescent="0.15">
      <c r="B28" s="331" t="s">
        <v>11</v>
      </c>
      <c r="C28" s="287"/>
      <c r="D28" s="74">
        <v>13</v>
      </c>
      <c r="E28" s="9">
        <v>4</v>
      </c>
      <c r="F28" s="9">
        <v>9</v>
      </c>
    </row>
    <row r="29" spans="2:6" ht="12" customHeight="1" x14ac:dyDescent="0.15">
      <c r="B29" s="331" t="s">
        <v>12</v>
      </c>
      <c r="C29" s="287"/>
      <c r="D29" s="74">
        <v>15</v>
      </c>
      <c r="E29" s="9">
        <v>3</v>
      </c>
      <c r="F29" s="9">
        <v>12</v>
      </c>
    </row>
    <row r="30" spans="2:6" ht="12" customHeight="1" x14ac:dyDescent="0.15">
      <c r="B30" s="331" t="s">
        <v>13</v>
      </c>
      <c r="C30" s="287"/>
      <c r="D30" s="74">
        <v>31</v>
      </c>
      <c r="E30" s="9">
        <v>14</v>
      </c>
      <c r="F30" s="9">
        <v>17</v>
      </c>
    </row>
    <row r="31" spans="2:6" ht="12" customHeight="1" x14ac:dyDescent="0.15">
      <c r="B31" s="331" t="s">
        <v>14</v>
      </c>
      <c r="C31" s="287"/>
      <c r="D31" s="74">
        <v>23</v>
      </c>
      <c r="E31" s="9">
        <v>3</v>
      </c>
      <c r="F31" s="9">
        <v>20</v>
      </c>
    </row>
    <row r="32" spans="2:6" ht="12" customHeight="1" x14ac:dyDescent="0.15">
      <c r="B32" s="331" t="s">
        <v>15</v>
      </c>
      <c r="C32" s="287"/>
      <c r="D32" s="74">
        <v>2</v>
      </c>
      <c r="E32" s="9">
        <v>1</v>
      </c>
      <c r="F32" s="9">
        <v>1</v>
      </c>
    </row>
    <row r="33" spans="2:6" ht="12" customHeight="1" x14ac:dyDescent="0.15">
      <c r="B33" s="331" t="s">
        <v>16</v>
      </c>
      <c r="C33" s="287"/>
      <c r="D33" s="74">
        <v>484</v>
      </c>
      <c r="E33" s="9">
        <v>124</v>
      </c>
      <c r="F33" s="9">
        <v>360</v>
      </c>
    </row>
    <row r="34" spans="2:6" ht="12" customHeight="1" x14ac:dyDescent="0.15">
      <c r="B34" s="331" t="s">
        <v>17</v>
      </c>
      <c r="C34" s="287"/>
      <c r="D34" s="74">
        <v>343</v>
      </c>
      <c r="E34" s="9">
        <v>73</v>
      </c>
      <c r="F34" s="9">
        <v>270</v>
      </c>
    </row>
    <row r="35" spans="2:6" ht="12" customHeight="1" x14ac:dyDescent="0.15">
      <c r="B35" s="331" t="s">
        <v>18</v>
      </c>
      <c r="C35" s="287"/>
      <c r="D35" s="74">
        <v>2259</v>
      </c>
      <c r="E35" s="9">
        <v>470</v>
      </c>
      <c r="F35" s="9">
        <v>1789</v>
      </c>
    </row>
    <row r="36" spans="2:6" ht="12" customHeight="1" x14ac:dyDescent="0.15">
      <c r="B36" s="331" t="s">
        <v>19</v>
      </c>
      <c r="C36" s="287"/>
      <c r="D36" s="74">
        <v>1106</v>
      </c>
      <c r="E36" s="9">
        <v>280</v>
      </c>
      <c r="F36" s="9">
        <v>826</v>
      </c>
    </row>
    <row r="37" spans="2:6" ht="12" customHeight="1" x14ac:dyDescent="0.15">
      <c r="B37" s="331" t="s">
        <v>20</v>
      </c>
      <c r="C37" s="287"/>
      <c r="D37" s="74">
        <v>14</v>
      </c>
      <c r="E37" s="9">
        <v>6</v>
      </c>
      <c r="F37" s="9">
        <v>8</v>
      </c>
    </row>
    <row r="38" spans="2:6" ht="12" customHeight="1" x14ac:dyDescent="0.15">
      <c r="B38" s="331" t="s">
        <v>21</v>
      </c>
      <c r="C38" s="287"/>
      <c r="D38" s="74">
        <v>34</v>
      </c>
      <c r="E38" s="9">
        <v>9</v>
      </c>
      <c r="F38" s="9">
        <v>25</v>
      </c>
    </row>
    <row r="39" spans="2:6" ht="12" customHeight="1" x14ac:dyDescent="0.15">
      <c r="B39" s="331" t="s">
        <v>22</v>
      </c>
      <c r="C39" s="287"/>
      <c r="D39" s="74">
        <v>7</v>
      </c>
      <c r="E39" s="9">
        <v>2</v>
      </c>
      <c r="F39" s="9">
        <v>5</v>
      </c>
    </row>
    <row r="40" spans="2:6" ht="12" customHeight="1" x14ac:dyDescent="0.15">
      <c r="B40" s="331" t="s">
        <v>23</v>
      </c>
      <c r="C40" s="287"/>
      <c r="D40" s="74">
        <v>0</v>
      </c>
      <c r="E40" s="210" t="s">
        <v>394</v>
      </c>
      <c r="F40" s="210" t="s">
        <v>394</v>
      </c>
    </row>
    <row r="41" spans="2:6" ht="12" customHeight="1" x14ac:dyDescent="0.15">
      <c r="B41" s="331" t="s">
        <v>24</v>
      </c>
      <c r="C41" s="287"/>
      <c r="D41" s="74">
        <v>11</v>
      </c>
      <c r="E41" s="9">
        <v>0</v>
      </c>
      <c r="F41" s="9">
        <v>11</v>
      </c>
    </row>
    <row r="42" spans="2:6" ht="12" customHeight="1" x14ac:dyDescent="0.15">
      <c r="B42" s="331" t="s">
        <v>25</v>
      </c>
      <c r="C42" s="287"/>
      <c r="D42" s="74">
        <v>29</v>
      </c>
      <c r="E42" s="9">
        <v>8</v>
      </c>
      <c r="F42" s="9">
        <v>21</v>
      </c>
    </row>
    <row r="43" spans="2:6" ht="12" customHeight="1" x14ac:dyDescent="0.15">
      <c r="B43" s="331" t="s">
        <v>26</v>
      </c>
      <c r="C43" s="287"/>
      <c r="D43" s="74">
        <v>11</v>
      </c>
      <c r="E43" s="9">
        <v>0</v>
      </c>
      <c r="F43" s="9">
        <v>11</v>
      </c>
    </row>
    <row r="44" spans="2:6" ht="12" customHeight="1" x14ac:dyDescent="0.15">
      <c r="B44" s="331" t="s">
        <v>27</v>
      </c>
      <c r="C44" s="287"/>
      <c r="D44" s="74">
        <v>42</v>
      </c>
      <c r="E44" s="9">
        <v>15</v>
      </c>
      <c r="F44" s="9">
        <v>27</v>
      </c>
    </row>
    <row r="45" spans="2:6" ht="12" customHeight="1" x14ac:dyDescent="0.15">
      <c r="B45" s="331" t="s">
        <v>28</v>
      </c>
      <c r="C45" s="287"/>
      <c r="D45" s="74">
        <v>242</v>
      </c>
      <c r="E45" s="9">
        <v>53</v>
      </c>
      <c r="F45" s="9">
        <v>189</v>
      </c>
    </row>
    <row r="46" spans="2:6" ht="12" customHeight="1" x14ac:dyDescent="0.15">
      <c r="B46" s="331" t="s">
        <v>29</v>
      </c>
      <c r="C46" s="287"/>
      <c r="D46" s="74">
        <v>19</v>
      </c>
      <c r="E46" s="9">
        <v>2</v>
      </c>
      <c r="F46" s="9">
        <v>17</v>
      </c>
    </row>
    <row r="47" spans="2:6" ht="12" customHeight="1" x14ac:dyDescent="0.15">
      <c r="B47" s="331" t="s">
        <v>30</v>
      </c>
      <c r="C47" s="287"/>
      <c r="D47" s="74">
        <v>127</v>
      </c>
      <c r="E47" s="9">
        <v>9</v>
      </c>
      <c r="F47" s="9">
        <v>118</v>
      </c>
    </row>
    <row r="48" spans="2:6" ht="12" customHeight="1" x14ac:dyDescent="0.15">
      <c r="B48" s="331" t="s">
        <v>31</v>
      </c>
      <c r="C48" s="287"/>
      <c r="D48" s="74">
        <v>109</v>
      </c>
      <c r="E48" s="9">
        <v>25</v>
      </c>
      <c r="F48" s="9">
        <v>84</v>
      </c>
    </row>
    <row r="49" spans="2:6" ht="12" customHeight="1" x14ac:dyDescent="0.15">
      <c r="B49" s="331" t="s">
        <v>32</v>
      </c>
      <c r="C49" s="287"/>
      <c r="D49" s="74">
        <v>1316</v>
      </c>
      <c r="E49" s="9">
        <v>194</v>
      </c>
      <c r="F49" s="9">
        <v>1122</v>
      </c>
    </row>
    <row r="50" spans="2:6" ht="12" customHeight="1" x14ac:dyDescent="0.15">
      <c r="B50" s="331" t="s">
        <v>33</v>
      </c>
      <c r="C50" s="287"/>
      <c r="D50" s="74">
        <v>397</v>
      </c>
      <c r="E50" s="9">
        <v>69</v>
      </c>
      <c r="F50" s="9">
        <v>328</v>
      </c>
    </row>
    <row r="51" spans="2:6" ht="12" customHeight="1" x14ac:dyDescent="0.15">
      <c r="B51" s="331" t="s">
        <v>34</v>
      </c>
      <c r="C51" s="287"/>
      <c r="D51" s="74">
        <v>24</v>
      </c>
      <c r="E51" s="9">
        <v>7</v>
      </c>
      <c r="F51" s="9">
        <v>17</v>
      </c>
    </row>
    <row r="52" spans="2:6" ht="12" customHeight="1" x14ac:dyDescent="0.15">
      <c r="B52" s="331" t="s">
        <v>35</v>
      </c>
      <c r="C52" s="287"/>
      <c r="D52" s="74">
        <v>6</v>
      </c>
      <c r="E52" s="9">
        <v>1</v>
      </c>
      <c r="F52" s="9">
        <v>5</v>
      </c>
    </row>
    <row r="53" spans="2:6" ht="12" customHeight="1" x14ac:dyDescent="0.15">
      <c r="B53" s="331" t="s">
        <v>36</v>
      </c>
      <c r="C53" s="287"/>
      <c r="D53" s="74">
        <v>5</v>
      </c>
      <c r="E53" s="9">
        <v>1</v>
      </c>
      <c r="F53" s="9">
        <v>4</v>
      </c>
    </row>
    <row r="54" spans="2:6" ht="12" customHeight="1" x14ac:dyDescent="0.15">
      <c r="B54" s="331" t="s">
        <v>37</v>
      </c>
      <c r="C54" s="287"/>
      <c r="D54" s="74">
        <v>2</v>
      </c>
      <c r="E54" s="9">
        <v>0</v>
      </c>
      <c r="F54" s="9">
        <v>2</v>
      </c>
    </row>
    <row r="55" spans="2:6" ht="12" customHeight="1" x14ac:dyDescent="0.15">
      <c r="B55" s="331" t="s">
        <v>38</v>
      </c>
      <c r="C55" s="287"/>
      <c r="D55" s="74">
        <v>53</v>
      </c>
      <c r="E55" s="9">
        <v>10</v>
      </c>
      <c r="F55" s="9">
        <v>43</v>
      </c>
    </row>
    <row r="56" spans="2:6" ht="12" customHeight="1" x14ac:dyDescent="0.15">
      <c r="B56" s="331" t="s">
        <v>39</v>
      </c>
      <c r="C56" s="287"/>
      <c r="D56" s="74">
        <v>101</v>
      </c>
      <c r="E56" s="9">
        <v>43</v>
      </c>
      <c r="F56" s="9">
        <v>58</v>
      </c>
    </row>
    <row r="57" spans="2:6" ht="12" customHeight="1" x14ac:dyDescent="0.15">
      <c r="B57" s="331" t="s">
        <v>40</v>
      </c>
      <c r="C57" s="287"/>
      <c r="D57" s="74">
        <v>41</v>
      </c>
      <c r="E57" s="9">
        <v>19</v>
      </c>
      <c r="F57" s="9">
        <v>22</v>
      </c>
    </row>
    <row r="58" spans="2:6" ht="12" customHeight="1" x14ac:dyDescent="0.15">
      <c r="B58" s="331" t="s">
        <v>41</v>
      </c>
      <c r="C58" s="287"/>
      <c r="D58" s="74">
        <v>1</v>
      </c>
      <c r="E58" s="9">
        <v>0</v>
      </c>
      <c r="F58" s="9">
        <v>1</v>
      </c>
    </row>
    <row r="59" spans="2:6" ht="12" customHeight="1" x14ac:dyDescent="0.15">
      <c r="B59" s="331" t="s">
        <v>42</v>
      </c>
      <c r="C59" s="287"/>
      <c r="D59" s="74">
        <v>25</v>
      </c>
      <c r="E59" s="9">
        <v>7</v>
      </c>
      <c r="F59" s="9">
        <v>18</v>
      </c>
    </row>
    <row r="60" spans="2:6" ht="12" customHeight="1" x14ac:dyDescent="0.15">
      <c r="B60" s="331" t="s">
        <v>43</v>
      </c>
      <c r="C60" s="287"/>
      <c r="D60" s="74">
        <v>37</v>
      </c>
      <c r="E60" s="9">
        <v>10</v>
      </c>
      <c r="F60" s="9">
        <v>27</v>
      </c>
    </row>
    <row r="61" spans="2:6" ht="12" customHeight="1" x14ac:dyDescent="0.15">
      <c r="B61" s="331" t="s">
        <v>44</v>
      </c>
      <c r="C61" s="287"/>
      <c r="D61" s="74">
        <v>30</v>
      </c>
      <c r="E61" s="9">
        <v>12</v>
      </c>
      <c r="F61" s="9">
        <v>18</v>
      </c>
    </row>
    <row r="62" spans="2:6" ht="12" customHeight="1" x14ac:dyDescent="0.15">
      <c r="B62" s="331" t="s">
        <v>45</v>
      </c>
      <c r="C62" s="287"/>
      <c r="D62" s="74">
        <v>469</v>
      </c>
      <c r="E62" s="9">
        <v>92</v>
      </c>
      <c r="F62" s="9">
        <v>377</v>
      </c>
    </row>
    <row r="63" spans="2:6" ht="12" customHeight="1" x14ac:dyDescent="0.15">
      <c r="B63" s="331" t="s">
        <v>46</v>
      </c>
      <c r="C63" s="287"/>
      <c r="D63" s="74">
        <v>21</v>
      </c>
      <c r="E63" s="9">
        <v>3</v>
      </c>
      <c r="F63" s="9">
        <v>18</v>
      </c>
    </row>
    <row r="64" spans="2:6" ht="12" customHeight="1" x14ac:dyDescent="0.15">
      <c r="B64" s="331" t="s">
        <v>47</v>
      </c>
      <c r="C64" s="287"/>
      <c r="D64" s="74">
        <v>34</v>
      </c>
      <c r="E64" s="9">
        <v>18</v>
      </c>
      <c r="F64" s="9">
        <v>16</v>
      </c>
    </row>
    <row r="65" spans="2:6" ht="12" customHeight="1" x14ac:dyDescent="0.15">
      <c r="B65" s="331" t="s">
        <v>48</v>
      </c>
      <c r="C65" s="287"/>
      <c r="D65" s="74">
        <v>65</v>
      </c>
      <c r="E65" s="9">
        <v>18</v>
      </c>
      <c r="F65" s="9">
        <v>47</v>
      </c>
    </row>
    <row r="66" spans="2:6" ht="12" customHeight="1" x14ac:dyDescent="0.15">
      <c r="B66" s="331" t="s">
        <v>49</v>
      </c>
      <c r="C66" s="287"/>
      <c r="D66" s="74">
        <v>42</v>
      </c>
      <c r="E66" s="9">
        <v>18</v>
      </c>
      <c r="F66" s="9">
        <v>24</v>
      </c>
    </row>
    <row r="67" spans="2:6" ht="12" customHeight="1" x14ac:dyDescent="0.15">
      <c r="B67" s="331" t="s">
        <v>50</v>
      </c>
      <c r="C67" s="287"/>
      <c r="D67" s="74">
        <v>14</v>
      </c>
      <c r="E67" s="9">
        <v>5</v>
      </c>
      <c r="F67" s="9">
        <v>9</v>
      </c>
    </row>
    <row r="68" spans="2:6" ht="12" customHeight="1" x14ac:dyDescent="0.15">
      <c r="B68" s="331" t="s">
        <v>51</v>
      </c>
      <c r="C68" s="287"/>
      <c r="D68" s="74">
        <v>36</v>
      </c>
      <c r="E68" s="9">
        <v>12</v>
      </c>
      <c r="F68" s="9">
        <v>24</v>
      </c>
    </row>
    <row r="69" spans="2:6" s="4" customFormat="1" ht="12" customHeight="1" x14ac:dyDescent="0.15">
      <c r="B69" s="330" t="s">
        <v>72</v>
      </c>
      <c r="C69" s="329"/>
      <c r="D69" s="77">
        <v>52</v>
      </c>
      <c r="E69" s="6">
        <v>7</v>
      </c>
      <c r="F69" s="6">
        <v>45</v>
      </c>
    </row>
    <row r="71" spans="2:6" x14ac:dyDescent="0.15">
      <c r="D71" s="181"/>
    </row>
    <row r="72" spans="2:6" x14ac:dyDescent="0.15">
      <c r="D72" s="181"/>
    </row>
  </sheetData>
  <mergeCells count="66"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:C6"/>
    <mergeCell ref="B3:C3"/>
    <mergeCell ref="D3:D5"/>
    <mergeCell ref="E3:E5"/>
    <mergeCell ref="F3:F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29" t="s">
        <v>377</v>
      </c>
      <c r="C1" s="29"/>
      <c r="E1" s="29" t="s">
        <v>262</v>
      </c>
      <c r="F1" s="29"/>
      <c r="I1" s="29"/>
      <c r="Q1" s="29" t="s">
        <v>262</v>
      </c>
      <c r="Y1" s="29"/>
      <c r="AD1" s="29" t="s">
        <v>262</v>
      </c>
      <c r="AG1" s="29"/>
    </row>
    <row r="2" spans="1:35" ht="17.25" customHeight="1" x14ac:dyDescent="0.15">
      <c r="B2" s="1" t="s">
        <v>389</v>
      </c>
    </row>
    <row r="3" spans="1:35" ht="24" customHeight="1" x14ac:dyDescent="0.15">
      <c r="B3" s="350" t="s">
        <v>263</v>
      </c>
      <c r="C3" s="398"/>
      <c r="D3" s="342"/>
      <c r="E3" s="399" t="s">
        <v>92</v>
      </c>
      <c r="F3" s="192"/>
      <c r="G3" s="193">
        <v>35</v>
      </c>
      <c r="H3" s="91">
        <v>40</v>
      </c>
      <c r="I3" s="193">
        <v>45</v>
      </c>
      <c r="J3" s="91">
        <v>50</v>
      </c>
      <c r="K3" s="193">
        <v>55</v>
      </c>
      <c r="L3" s="91">
        <v>60</v>
      </c>
      <c r="M3" s="193">
        <v>65</v>
      </c>
      <c r="N3" s="91">
        <v>70</v>
      </c>
      <c r="O3" s="190">
        <v>75</v>
      </c>
      <c r="P3" s="190">
        <v>80</v>
      </c>
      <c r="Q3" s="190">
        <v>85</v>
      </c>
      <c r="R3" s="190">
        <v>90</v>
      </c>
      <c r="S3" s="190">
        <v>95</v>
      </c>
      <c r="T3" s="190">
        <v>100</v>
      </c>
      <c r="U3" s="190">
        <v>105</v>
      </c>
      <c r="V3" s="190">
        <v>110</v>
      </c>
      <c r="W3" s="190">
        <v>115</v>
      </c>
      <c r="X3" s="190">
        <v>120</v>
      </c>
      <c r="Y3" s="190">
        <v>125</v>
      </c>
      <c r="Z3" s="190">
        <v>130</v>
      </c>
      <c r="AA3" s="190">
        <v>135</v>
      </c>
      <c r="AB3" s="190">
        <v>140</v>
      </c>
      <c r="AC3" s="190">
        <v>145</v>
      </c>
      <c r="AD3" s="190">
        <v>150</v>
      </c>
      <c r="AE3" s="190">
        <v>155</v>
      </c>
      <c r="AF3" s="78" t="s">
        <v>366</v>
      </c>
      <c r="AG3" s="402" t="s">
        <v>94</v>
      </c>
      <c r="AH3" s="402" t="s">
        <v>95</v>
      </c>
      <c r="AI3" s="404" t="s">
        <v>161</v>
      </c>
    </row>
    <row r="4" spans="1:35" s="35" customFormat="1" ht="13.5" x14ac:dyDescent="0.15">
      <c r="B4" s="353" t="s">
        <v>264</v>
      </c>
      <c r="C4" s="406"/>
      <c r="D4" s="354"/>
      <c r="E4" s="400"/>
      <c r="F4" s="194"/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153" t="s">
        <v>97</v>
      </c>
      <c r="P4" s="153" t="s">
        <v>97</v>
      </c>
      <c r="Q4" s="153" t="s">
        <v>97</v>
      </c>
      <c r="R4" s="153" t="s">
        <v>97</v>
      </c>
      <c r="S4" s="153" t="s">
        <v>97</v>
      </c>
      <c r="T4" s="153" t="s">
        <v>97</v>
      </c>
      <c r="U4" s="153" t="s">
        <v>97</v>
      </c>
      <c r="V4" s="153" t="s">
        <v>97</v>
      </c>
      <c r="W4" s="153" t="s">
        <v>97</v>
      </c>
      <c r="X4" s="153" t="s">
        <v>97</v>
      </c>
      <c r="Y4" s="153" t="s">
        <v>97</v>
      </c>
      <c r="Z4" s="153" t="s">
        <v>97</v>
      </c>
      <c r="AA4" s="153" t="s">
        <v>97</v>
      </c>
      <c r="AB4" s="153" t="s">
        <v>97</v>
      </c>
      <c r="AC4" s="153" t="s">
        <v>97</v>
      </c>
      <c r="AD4" s="153" t="s">
        <v>97</v>
      </c>
      <c r="AE4" s="153" t="s">
        <v>97</v>
      </c>
      <c r="AF4" s="79"/>
      <c r="AG4" s="403"/>
      <c r="AH4" s="403"/>
      <c r="AI4" s="405"/>
    </row>
    <row r="5" spans="1:35" ht="24" customHeight="1" x14ac:dyDescent="0.15">
      <c r="B5" s="355"/>
      <c r="C5" s="407"/>
      <c r="D5" s="356"/>
      <c r="E5" s="401"/>
      <c r="F5" s="188" t="s">
        <v>362</v>
      </c>
      <c r="G5" s="187">
        <v>40</v>
      </c>
      <c r="H5" s="97">
        <v>45</v>
      </c>
      <c r="I5" s="187">
        <v>50</v>
      </c>
      <c r="J5" s="97">
        <v>55</v>
      </c>
      <c r="K5" s="187">
        <v>60</v>
      </c>
      <c r="L5" s="97">
        <v>65</v>
      </c>
      <c r="M5" s="187">
        <v>70</v>
      </c>
      <c r="N5" s="97">
        <v>75</v>
      </c>
      <c r="O5" s="191">
        <v>80</v>
      </c>
      <c r="P5" s="191">
        <v>85</v>
      </c>
      <c r="Q5" s="191">
        <v>90</v>
      </c>
      <c r="R5" s="191">
        <v>95</v>
      </c>
      <c r="S5" s="191">
        <v>100</v>
      </c>
      <c r="T5" s="191">
        <v>105</v>
      </c>
      <c r="U5" s="191">
        <v>110</v>
      </c>
      <c r="V5" s="191">
        <v>115</v>
      </c>
      <c r="W5" s="191">
        <v>120</v>
      </c>
      <c r="X5" s="191">
        <v>125</v>
      </c>
      <c r="Y5" s="191">
        <v>130</v>
      </c>
      <c r="Z5" s="191">
        <v>135</v>
      </c>
      <c r="AA5" s="191">
        <v>140</v>
      </c>
      <c r="AB5" s="191">
        <v>145</v>
      </c>
      <c r="AC5" s="191">
        <v>150</v>
      </c>
      <c r="AD5" s="191">
        <v>155</v>
      </c>
      <c r="AE5" s="191">
        <v>160</v>
      </c>
      <c r="AF5" s="81"/>
      <c r="AG5" s="154" t="s">
        <v>162</v>
      </c>
      <c r="AH5" s="154" t="s">
        <v>162</v>
      </c>
      <c r="AI5" s="154" t="s">
        <v>162</v>
      </c>
    </row>
    <row r="6" spans="1:35" ht="17.100000000000001" customHeight="1" x14ac:dyDescent="0.15">
      <c r="B6" s="397" t="s">
        <v>92</v>
      </c>
      <c r="C6" s="408"/>
      <c r="D6" s="409"/>
      <c r="E6" s="155">
        <v>7849</v>
      </c>
      <c r="F6" s="156">
        <v>218</v>
      </c>
      <c r="G6" s="156">
        <v>142</v>
      </c>
      <c r="H6" s="156">
        <v>191</v>
      </c>
      <c r="I6" s="156">
        <v>117</v>
      </c>
      <c r="J6" s="156">
        <v>285</v>
      </c>
      <c r="K6" s="156">
        <v>551</v>
      </c>
      <c r="L6" s="156">
        <v>825</v>
      </c>
      <c r="M6" s="156">
        <v>1276</v>
      </c>
      <c r="N6" s="156">
        <v>2298</v>
      </c>
      <c r="O6" s="156">
        <v>783</v>
      </c>
      <c r="P6" s="156">
        <v>577</v>
      </c>
      <c r="Q6" s="156">
        <v>253</v>
      </c>
      <c r="R6" s="156">
        <v>169</v>
      </c>
      <c r="S6" s="156">
        <v>64</v>
      </c>
      <c r="T6" s="156">
        <v>58</v>
      </c>
      <c r="U6" s="156">
        <v>11</v>
      </c>
      <c r="V6" s="156">
        <v>15</v>
      </c>
      <c r="W6" s="156">
        <v>1</v>
      </c>
      <c r="X6" s="156">
        <v>2</v>
      </c>
      <c r="Y6" s="156">
        <v>1</v>
      </c>
      <c r="Z6" s="156">
        <v>4</v>
      </c>
      <c r="AA6" s="156">
        <v>1</v>
      </c>
      <c r="AB6" s="156">
        <v>2</v>
      </c>
      <c r="AC6" s="156">
        <v>2</v>
      </c>
      <c r="AD6" s="156">
        <v>0</v>
      </c>
      <c r="AE6" s="156">
        <v>2</v>
      </c>
      <c r="AF6">
        <v>1</v>
      </c>
      <c r="AG6" s="157">
        <v>70.2</v>
      </c>
      <c r="AH6" s="158">
        <v>68.3</v>
      </c>
      <c r="AI6" s="158">
        <v>13.3</v>
      </c>
    </row>
    <row r="7" spans="1:35" ht="17.100000000000001" customHeight="1" x14ac:dyDescent="0.15">
      <c r="A7" s="35"/>
      <c r="B7" s="394" t="s">
        <v>265</v>
      </c>
      <c r="C7" s="410"/>
      <c r="D7" s="362"/>
      <c r="E7" s="155">
        <v>6414</v>
      </c>
      <c r="F7" s="156">
        <v>208</v>
      </c>
      <c r="G7" s="156">
        <v>137</v>
      </c>
      <c r="H7" s="156">
        <v>186</v>
      </c>
      <c r="I7" s="156">
        <v>115</v>
      </c>
      <c r="J7" s="156">
        <v>269</v>
      </c>
      <c r="K7" s="156">
        <v>512</v>
      </c>
      <c r="L7" s="156">
        <v>719</v>
      </c>
      <c r="M7" s="156">
        <v>1125</v>
      </c>
      <c r="N7" s="156">
        <v>1858</v>
      </c>
      <c r="O7" s="156">
        <v>604</v>
      </c>
      <c r="P7" s="156">
        <v>369</v>
      </c>
      <c r="Q7" s="156">
        <v>146</v>
      </c>
      <c r="R7" s="156">
        <v>80</v>
      </c>
      <c r="S7" s="156">
        <v>27</v>
      </c>
      <c r="T7" s="156">
        <v>39</v>
      </c>
      <c r="U7" s="156">
        <v>7</v>
      </c>
      <c r="V7" s="156">
        <v>4</v>
      </c>
      <c r="W7" s="156">
        <v>1</v>
      </c>
      <c r="X7" s="156">
        <v>1</v>
      </c>
      <c r="Y7" s="156">
        <v>1</v>
      </c>
      <c r="Z7" s="156">
        <v>1</v>
      </c>
      <c r="AA7" s="156">
        <v>0</v>
      </c>
      <c r="AB7" s="156">
        <v>1</v>
      </c>
      <c r="AC7" s="156">
        <v>2</v>
      </c>
      <c r="AD7" s="156">
        <v>0</v>
      </c>
      <c r="AE7" s="156">
        <v>2</v>
      </c>
      <c r="AF7" s="159">
        <v>0</v>
      </c>
      <c r="AG7" s="160">
        <v>69.3</v>
      </c>
      <c r="AH7" s="161">
        <v>66.7</v>
      </c>
      <c r="AI7" s="161">
        <v>13</v>
      </c>
    </row>
    <row r="8" spans="1:35" ht="17.100000000000001" customHeight="1" x14ac:dyDescent="0.15">
      <c r="B8" s="307"/>
      <c r="C8" s="394" t="s">
        <v>266</v>
      </c>
      <c r="D8" s="362"/>
      <c r="E8" s="162">
        <v>4221</v>
      </c>
      <c r="F8" s="163">
        <v>203</v>
      </c>
      <c r="G8" s="163">
        <v>121</v>
      </c>
      <c r="H8" s="163">
        <v>168</v>
      </c>
      <c r="I8" s="163">
        <v>92</v>
      </c>
      <c r="J8" s="163">
        <v>202</v>
      </c>
      <c r="K8" s="163">
        <v>343</v>
      </c>
      <c r="L8" s="163">
        <v>442</v>
      </c>
      <c r="M8" s="163">
        <v>745</v>
      </c>
      <c r="N8" s="163">
        <v>1271</v>
      </c>
      <c r="O8" s="163">
        <v>351</v>
      </c>
      <c r="P8" s="163">
        <v>187</v>
      </c>
      <c r="Q8" s="163">
        <v>58</v>
      </c>
      <c r="R8" s="163">
        <v>17</v>
      </c>
      <c r="S8" s="163">
        <v>10</v>
      </c>
      <c r="T8" s="163">
        <v>9</v>
      </c>
      <c r="U8" s="163">
        <v>0</v>
      </c>
      <c r="V8" s="163">
        <v>1</v>
      </c>
      <c r="W8" s="163">
        <v>0</v>
      </c>
      <c r="X8" s="163">
        <v>0</v>
      </c>
      <c r="Y8" s="163">
        <v>0</v>
      </c>
      <c r="Z8" s="163">
        <v>0</v>
      </c>
      <c r="AA8" s="163">
        <v>0</v>
      </c>
      <c r="AB8" s="163">
        <v>0</v>
      </c>
      <c r="AC8" s="163">
        <v>0</v>
      </c>
      <c r="AD8" s="163">
        <v>0</v>
      </c>
      <c r="AE8" s="163">
        <v>1</v>
      </c>
      <c r="AF8">
        <v>0</v>
      </c>
      <c r="AG8" s="164">
        <v>68.3</v>
      </c>
      <c r="AH8" s="158">
        <v>64.5</v>
      </c>
      <c r="AI8" s="158">
        <v>13</v>
      </c>
    </row>
    <row r="9" spans="1:35" ht="17.100000000000001" customHeight="1" x14ac:dyDescent="0.15">
      <c r="B9" s="307"/>
      <c r="C9" s="307"/>
      <c r="D9" s="55" t="s">
        <v>267</v>
      </c>
      <c r="E9" s="162">
        <v>1033</v>
      </c>
      <c r="F9" s="163">
        <v>96</v>
      </c>
      <c r="G9" s="163">
        <v>72</v>
      </c>
      <c r="H9" s="163">
        <v>112</v>
      </c>
      <c r="I9" s="163">
        <v>60</v>
      </c>
      <c r="J9" s="163">
        <v>121</v>
      </c>
      <c r="K9" s="163">
        <v>152</v>
      </c>
      <c r="L9" s="163">
        <v>109</v>
      </c>
      <c r="M9" s="163">
        <v>122</v>
      </c>
      <c r="N9" s="163">
        <v>150</v>
      </c>
      <c r="O9" s="163">
        <v>25</v>
      </c>
      <c r="P9" s="163">
        <v>12</v>
      </c>
      <c r="Q9" s="163">
        <v>2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  <c r="AC9" s="163">
        <v>0</v>
      </c>
      <c r="AD9" s="163">
        <v>0</v>
      </c>
      <c r="AE9" s="163">
        <v>0</v>
      </c>
      <c r="AF9">
        <v>0</v>
      </c>
      <c r="AG9" s="164">
        <v>56.4</v>
      </c>
      <c r="AH9" s="158">
        <v>55.2</v>
      </c>
      <c r="AI9" s="158">
        <v>13.4</v>
      </c>
    </row>
    <row r="10" spans="1:35" ht="17.100000000000001" customHeight="1" x14ac:dyDescent="0.15">
      <c r="B10" s="307"/>
      <c r="C10" s="307"/>
      <c r="D10" s="55" t="s">
        <v>268</v>
      </c>
      <c r="E10" s="162">
        <v>1208</v>
      </c>
      <c r="F10" s="163">
        <v>62</v>
      </c>
      <c r="G10" s="163">
        <v>38</v>
      </c>
      <c r="H10" s="163">
        <v>35</v>
      </c>
      <c r="I10" s="163">
        <v>15</v>
      </c>
      <c r="J10" s="163">
        <v>33</v>
      </c>
      <c r="K10" s="163">
        <v>94</v>
      </c>
      <c r="L10" s="163">
        <v>143</v>
      </c>
      <c r="M10" s="163">
        <v>240</v>
      </c>
      <c r="N10" s="163">
        <v>360</v>
      </c>
      <c r="O10" s="163">
        <v>113</v>
      </c>
      <c r="P10" s="163">
        <v>57</v>
      </c>
      <c r="Q10" s="163">
        <v>10</v>
      </c>
      <c r="R10" s="163">
        <v>5</v>
      </c>
      <c r="S10" s="163">
        <v>1</v>
      </c>
      <c r="T10" s="163">
        <v>2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0</v>
      </c>
      <c r="AA10" s="163">
        <v>0</v>
      </c>
      <c r="AB10" s="163">
        <v>0</v>
      </c>
      <c r="AC10" s="163">
        <v>0</v>
      </c>
      <c r="AD10" s="163">
        <v>0</v>
      </c>
      <c r="AE10" s="163">
        <v>0</v>
      </c>
      <c r="AF10">
        <v>0</v>
      </c>
      <c r="AG10" s="164">
        <v>68.400000000000006</v>
      </c>
      <c r="AH10" s="158">
        <v>65</v>
      </c>
      <c r="AI10" s="158">
        <v>12.7</v>
      </c>
    </row>
    <row r="11" spans="1:35" ht="17.100000000000001" customHeight="1" x14ac:dyDescent="0.15">
      <c r="B11" s="307"/>
      <c r="C11" s="307"/>
      <c r="D11" s="55" t="s">
        <v>269</v>
      </c>
      <c r="E11" s="162">
        <v>987</v>
      </c>
      <c r="F11" s="163">
        <v>29</v>
      </c>
      <c r="G11" s="163">
        <v>9</v>
      </c>
      <c r="H11" s="163">
        <v>8</v>
      </c>
      <c r="I11" s="163">
        <v>9</v>
      </c>
      <c r="J11" s="163">
        <v>17</v>
      </c>
      <c r="K11" s="163">
        <v>49</v>
      </c>
      <c r="L11" s="163">
        <v>86</v>
      </c>
      <c r="M11" s="163">
        <v>192</v>
      </c>
      <c r="N11" s="163">
        <v>401</v>
      </c>
      <c r="O11" s="163">
        <v>99</v>
      </c>
      <c r="P11" s="163">
        <v>48</v>
      </c>
      <c r="Q11" s="163">
        <v>18</v>
      </c>
      <c r="R11" s="163">
        <v>7</v>
      </c>
      <c r="S11" s="163">
        <v>9</v>
      </c>
      <c r="T11" s="163">
        <v>5</v>
      </c>
      <c r="U11" s="163">
        <v>0</v>
      </c>
      <c r="V11" s="163">
        <v>0</v>
      </c>
      <c r="W11" s="163">
        <v>0</v>
      </c>
      <c r="X11" s="163">
        <v>0</v>
      </c>
      <c r="Y11" s="163">
        <v>0</v>
      </c>
      <c r="Z11" s="163">
        <v>0</v>
      </c>
      <c r="AA11" s="163">
        <v>0</v>
      </c>
      <c r="AB11" s="163">
        <v>0</v>
      </c>
      <c r="AC11" s="163">
        <v>0</v>
      </c>
      <c r="AD11" s="163">
        <v>0</v>
      </c>
      <c r="AE11" s="163">
        <v>1</v>
      </c>
      <c r="AF11">
        <v>0</v>
      </c>
      <c r="AG11" s="164">
        <v>70.2</v>
      </c>
      <c r="AH11" s="158">
        <v>68.7</v>
      </c>
      <c r="AI11" s="158">
        <v>10.9</v>
      </c>
    </row>
    <row r="12" spans="1:35" ht="17.100000000000001" customHeight="1" x14ac:dyDescent="0.15">
      <c r="B12" s="307"/>
      <c r="C12" s="307"/>
      <c r="D12" s="55" t="s">
        <v>270</v>
      </c>
      <c r="E12" s="162">
        <v>682</v>
      </c>
      <c r="F12" s="163">
        <v>3</v>
      </c>
      <c r="G12" s="163">
        <v>2</v>
      </c>
      <c r="H12" s="163">
        <v>2</v>
      </c>
      <c r="I12" s="163">
        <v>1</v>
      </c>
      <c r="J12" s="163">
        <v>12</v>
      </c>
      <c r="K12" s="163">
        <v>29</v>
      </c>
      <c r="L12" s="163">
        <v>71</v>
      </c>
      <c r="M12" s="163">
        <v>152</v>
      </c>
      <c r="N12" s="163">
        <v>247</v>
      </c>
      <c r="O12" s="163">
        <v>85</v>
      </c>
      <c r="P12" s="163">
        <v>50</v>
      </c>
      <c r="Q12" s="163">
        <v>22</v>
      </c>
      <c r="R12" s="163">
        <v>5</v>
      </c>
      <c r="S12" s="163">
        <v>0</v>
      </c>
      <c r="T12" s="163">
        <v>1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63">
        <v>0</v>
      </c>
      <c r="AB12" s="163">
        <v>0</v>
      </c>
      <c r="AC12" s="163">
        <v>0</v>
      </c>
      <c r="AD12" s="163">
        <v>0</v>
      </c>
      <c r="AE12" s="163">
        <v>0</v>
      </c>
      <c r="AF12">
        <v>0</v>
      </c>
      <c r="AG12" s="164">
        <v>70.5</v>
      </c>
      <c r="AH12" s="158">
        <v>70.400000000000006</v>
      </c>
      <c r="AI12" s="158">
        <v>7.9</v>
      </c>
    </row>
    <row r="13" spans="1:35" ht="17.100000000000001" customHeight="1" x14ac:dyDescent="0.15">
      <c r="B13" s="307"/>
      <c r="C13" s="307"/>
      <c r="D13" s="55" t="s">
        <v>271</v>
      </c>
      <c r="E13" s="162">
        <v>285</v>
      </c>
      <c r="F13" s="163">
        <v>13</v>
      </c>
      <c r="G13" s="163">
        <v>0</v>
      </c>
      <c r="H13" s="163">
        <v>11</v>
      </c>
      <c r="I13" s="163">
        <v>7</v>
      </c>
      <c r="J13" s="163">
        <v>16</v>
      </c>
      <c r="K13" s="163">
        <v>15</v>
      </c>
      <c r="L13" s="163">
        <v>27</v>
      </c>
      <c r="M13" s="163">
        <v>36</v>
      </c>
      <c r="N13" s="163">
        <v>111</v>
      </c>
      <c r="O13" s="163">
        <v>25</v>
      </c>
      <c r="P13" s="163">
        <v>18</v>
      </c>
      <c r="Q13" s="163">
        <v>4</v>
      </c>
      <c r="R13" s="163">
        <v>0</v>
      </c>
      <c r="S13" s="163">
        <v>0</v>
      </c>
      <c r="T13" s="163">
        <v>1</v>
      </c>
      <c r="U13" s="163">
        <v>0</v>
      </c>
      <c r="V13" s="163">
        <v>1</v>
      </c>
      <c r="W13" s="163">
        <v>0</v>
      </c>
      <c r="X13" s="163">
        <v>0</v>
      </c>
      <c r="Y13" s="163">
        <v>0</v>
      </c>
      <c r="Z13" s="163">
        <v>0</v>
      </c>
      <c r="AA13" s="163">
        <v>0</v>
      </c>
      <c r="AB13" s="163">
        <v>0</v>
      </c>
      <c r="AC13" s="163">
        <v>0</v>
      </c>
      <c r="AD13" s="163">
        <v>0</v>
      </c>
      <c r="AE13" s="163">
        <v>0</v>
      </c>
      <c r="AF13">
        <v>0</v>
      </c>
      <c r="AG13" s="164">
        <v>70.3</v>
      </c>
      <c r="AH13" s="158">
        <v>66.400000000000006</v>
      </c>
      <c r="AI13" s="158">
        <v>12.3</v>
      </c>
    </row>
    <row r="14" spans="1:35" ht="17.100000000000001" customHeight="1" x14ac:dyDescent="0.15">
      <c r="B14" s="307"/>
      <c r="C14" s="307"/>
      <c r="D14" s="55" t="s">
        <v>272</v>
      </c>
      <c r="E14" s="162">
        <v>13</v>
      </c>
      <c r="F14" s="163">
        <v>0</v>
      </c>
      <c r="G14" s="163">
        <v>0</v>
      </c>
      <c r="H14" s="163">
        <v>0</v>
      </c>
      <c r="I14" s="163">
        <v>0</v>
      </c>
      <c r="J14" s="163">
        <v>3</v>
      </c>
      <c r="K14" s="163">
        <v>0</v>
      </c>
      <c r="L14" s="163">
        <v>6</v>
      </c>
      <c r="M14" s="163">
        <v>0</v>
      </c>
      <c r="N14" s="163">
        <v>1</v>
      </c>
      <c r="O14" s="163">
        <v>1</v>
      </c>
      <c r="P14" s="163">
        <v>1</v>
      </c>
      <c r="Q14" s="163">
        <v>1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>
        <v>0</v>
      </c>
      <c r="AG14" s="164">
        <v>62.7</v>
      </c>
      <c r="AH14" s="158">
        <v>65.8</v>
      </c>
      <c r="AI14" s="158">
        <v>10.7</v>
      </c>
    </row>
    <row r="15" spans="1:35" ht="17.100000000000001" customHeight="1" x14ac:dyDescent="0.15">
      <c r="B15" s="307"/>
      <c r="C15" s="411"/>
      <c r="D15" s="55" t="s">
        <v>273</v>
      </c>
      <c r="E15" s="162">
        <v>13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4</v>
      </c>
      <c r="L15" s="163">
        <v>0</v>
      </c>
      <c r="M15" s="163">
        <v>3</v>
      </c>
      <c r="N15" s="163">
        <v>1</v>
      </c>
      <c r="O15" s="163">
        <v>3</v>
      </c>
      <c r="P15" s="163">
        <v>1</v>
      </c>
      <c r="Q15" s="163">
        <v>1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>
        <v>0</v>
      </c>
      <c r="AG15" s="164">
        <v>69.599999999999994</v>
      </c>
      <c r="AH15" s="158">
        <v>69.7</v>
      </c>
      <c r="AI15" s="158">
        <v>10</v>
      </c>
    </row>
    <row r="16" spans="1:35" ht="17.100000000000001" customHeight="1" x14ac:dyDescent="0.15">
      <c r="B16" s="307"/>
      <c r="C16" s="394" t="s">
        <v>274</v>
      </c>
      <c r="D16" s="362"/>
      <c r="E16" s="162">
        <v>1922</v>
      </c>
      <c r="F16" s="163">
        <v>3</v>
      </c>
      <c r="G16" s="163">
        <v>12</v>
      </c>
      <c r="H16" s="163">
        <v>17</v>
      </c>
      <c r="I16" s="163">
        <v>17</v>
      </c>
      <c r="J16" s="163">
        <v>60</v>
      </c>
      <c r="K16" s="163">
        <v>157</v>
      </c>
      <c r="L16" s="163">
        <v>256</v>
      </c>
      <c r="M16" s="163">
        <v>354</v>
      </c>
      <c r="N16" s="163">
        <v>504</v>
      </c>
      <c r="O16" s="163">
        <v>219</v>
      </c>
      <c r="P16" s="163">
        <v>153</v>
      </c>
      <c r="Q16" s="163">
        <v>64</v>
      </c>
      <c r="R16" s="163">
        <v>50</v>
      </c>
      <c r="S16" s="163">
        <v>15</v>
      </c>
      <c r="T16" s="163">
        <v>24</v>
      </c>
      <c r="U16" s="163">
        <v>7</v>
      </c>
      <c r="V16" s="163">
        <v>3</v>
      </c>
      <c r="W16" s="163">
        <v>1</v>
      </c>
      <c r="X16" s="163">
        <v>1</v>
      </c>
      <c r="Y16" s="163">
        <v>0</v>
      </c>
      <c r="Z16" s="163">
        <v>1</v>
      </c>
      <c r="AA16" s="163">
        <v>0</v>
      </c>
      <c r="AB16" s="163">
        <v>1</v>
      </c>
      <c r="AC16" s="163">
        <v>2</v>
      </c>
      <c r="AD16" s="163">
        <v>0</v>
      </c>
      <c r="AE16" s="163">
        <v>1</v>
      </c>
      <c r="AF16">
        <v>0</v>
      </c>
      <c r="AG16" s="164">
        <v>70.3</v>
      </c>
      <c r="AH16" s="158">
        <v>70.599999999999994</v>
      </c>
      <c r="AI16" s="158">
        <v>11.7</v>
      </c>
    </row>
    <row r="17" spans="2:35" ht="17.100000000000001" customHeight="1" x14ac:dyDescent="0.15">
      <c r="B17" s="307"/>
      <c r="C17" s="307"/>
      <c r="D17" s="55" t="s">
        <v>267</v>
      </c>
      <c r="E17" s="162">
        <v>995</v>
      </c>
      <c r="F17" s="163">
        <v>3</v>
      </c>
      <c r="G17" s="163">
        <v>10</v>
      </c>
      <c r="H17" s="163">
        <v>15</v>
      </c>
      <c r="I17" s="163">
        <v>12</v>
      </c>
      <c r="J17" s="163">
        <v>25</v>
      </c>
      <c r="K17" s="163">
        <v>103</v>
      </c>
      <c r="L17" s="163">
        <v>162</v>
      </c>
      <c r="M17" s="163">
        <v>216</v>
      </c>
      <c r="N17" s="163">
        <v>227</v>
      </c>
      <c r="O17" s="163">
        <v>86</v>
      </c>
      <c r="P17" s="163">
        <v>78</v>
      </c>
      <c r="Q17" s="163">
        <v>20</v>
      </c>
      <c r="R17" s="163">
        <v>23</v>
      </c>
      <c r="S17" s="163">
        <v>4</v>
      </c>
      <c r="T17" s="163">
        <v>11</v>
      </c>
      <c r="U17" s="163">
        <v>0</v>
      </c>
      <c r="V17" s="163">
        <v>0</v>
      </c>
      <c r="W17" s="163">
        <v>0</v>
      </c>
      <c r="X17" s="163">
        <v>0</v>
      </c>
      <c r="Y17" s="163">
        <v>0</v>
      </c>
      <c r="Z17" s="163">
        <v>0</v>
      </c>
      <c r="AA17" s="163">
        <v>0</v>
      </c>
      <c r="AB17" s="163">
        <v>0</v>
      </c>
      <c r="AC17" s="163">
        <v>0</v>
      </c>
      <c r="AD17" s="163">
        <v>0</v>
      </c>
      <c r="AE17" s="163">
        <v>0</v>
      </c>
      <c r="AF17">
        <v>0</v>
      </c>
      <c r="AG17" s="164">
        <v>67.900000000000006</v>
      </c>
      <c r="AH17" s="158">
        <v>68.5</v>
      </c>
      <c r="AI17" s="158">
        <v>10.6</v>
      </c>
    </row>
    <row r="18" spans="2:35" ht="17.100000000000001" customHeight="1" x14ac:dyDescent="0.15">
      <c r="B18" s="307"/>
      <c r="C18" s="307"/>
      <c r="D18" s="55" t="s">
        <v>268</v>
      </c>
      <c r="E18" s="162">
        <v>414</v>
      </c>
      <c r="F18" s="163">
        <v>0</v>
      </c>
      <c r="G18" s="163">
        <v>2</v>
      </c>
      <c r="H18" s="163">
        <v>1</v>
      </c>
      <c r="I18" s="163">
        <v>4</v>
      </c>
      <c r="J18" s="163">
        <v>19</v>
      </c>
      <c r="K18" s="163">
        <v>18</v>
      </c>
      <c r="L18" s="163">
        <v>44</v>
      </c>
      <c r="M18" s="163">
        <v>62</v>
      </c>
      <c r="N18" s="163">
        <v>111</v>
      </c>
      <c r="O18" s="163">
        <v>65</v>
      </c>
      <c r="P18" s="163">
        <v>35</v>
      </c>
      <c r="Q18" s="163">
        <v>20</v>
      </c>
      <c r="R18" s="163">
        <v>9</v>
      </c>
      <c r="S18" s="163">
        <v>9</v>
      </c>
      <c r="T18" s="163">
        <v>7</v>
      </c>
      <c r="U18" s="163">
        <v>5</v>
      </c>
      <c r="V18" s="163">
        <v>2</v>
      </c>
      <c r="W18" s="163">
        <v>0</v>
      </c>
      <c r="X18" s="163">
        <v>1</v>
      </c>
      <c r="Y18" s="163">
        <v>0</v>
      </c>
      <c r="Z18" s="163">
        <v>0</v>
      </c>
      <c r="AA18" s="163">
        <v>0</v>
      </c>
      <c r="AB18" s="163">
        <v>0</v>
      </c>
      <c r="AC18" s="163">
        <v>0</v>
      </c>
      <c r="AD18" s="163">
        <v>0</v>
      </c>
      <c r="AE18" s="163">
        <v>0</v>
      </c>
      <c r="AF18">
        <v>0</v>
      </c>
      <c r="AG18" s="164">
        <v>72.5</v>
      </c>
      <c r="AH18" s="158">
        <v>72.8</v>
      </c>
      <c r="AI18" s="158">
        <v>11.9</v>
      </c>
    </row>
    <row r="19" spans="2:35" ht="17.100000000000001" customHeight="1" x14ac:dyDescent="0.15">
      <c r="B19" s="307"/>
      <c r="C19" s="307"/>
      <c r="D19" s="55" t="s">
        <v>269</v>
      </c>
      <c r="E19" s="162">
        <v>184</v>
      </c>
      <c r="F19" s="163">
        <v>0</v>
      </c>
      <c r="G19" s="163">
        <v>0</v>
      </c>
      <c r="H19" s="163">
        <v>0</v>
      </c>
      <c r="I19" s="163">
        <v>1</v>
      </c>
      <c r="J19" s="163">
        <v>5</v>
      </c>
      <c r="K19" s="163">
        <v>11</v>
      </c>
      <c r="L19" s="163">
        <v>23</v>
      </c>
      <c r="M19" s="163">
        <v>24</v>
      </c>
      <c r="N19" s="163">
        <v>61</v>
      </c>
      <c r="O19" s="163">
        <v>16</v>
      </c>
      <c r="P19" s="163">
        <v>14</v>
      </c>
      <c r="Q19" s="163">
        <v>5</v>
      </c>
      <c r="R19" s="163">
        <v>15</v>
      </c>
      <c r="S19" s="163">
        <v>1</v>
      </c>
      <c r="T19" s="163">
        <v>4</v>
      </c>
      <c r="U19" s="163">
        <v>2</v>
      </c>
      <c r="V19" s="163">
        <v>1</v>
      </c>
      <c r="W19" s="163">
        <v>1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63">
        <v>0</v>
      </c>
      <c r="AF19">
        <v>0</v>
      </c>
      <c r="AG19" s="164">
        <v>71.3</v>
      </c>
      <c r="AH19" s="158">
        <v>73.5</v>
      </c>
      <c r="AI19" s="158">
        <v>12.1</v>
      </c>
    </row>
    <row r="20" spans="2:35" ht="17.100000000000001" customHeight="1" x14ac:dyDescent="0.15">
      <c r="B20" s="307"/>
      <c r="C20" s="307"/>
      <c r="D20" s="55" t="s">
        <v>270</v>
      </c>
      <c r="E20" s="162">
        <v>78</v>
      </c>
      <c r="F20" s="163">
        <v>0</v>
      </c>
      <c r="G20" s="163">
        <v>0</v>
      </c>
      <c r="H20" s="163">
        <v>1</v>
      </c>
      <c r="I20" s="163">
        <v>0</v>
      </c>
      <c r="J20" s="163">
        <v>1</v>
      </c>
      <c r="K20" s="163">
        <v>10</v>
      </c>
      <c r="L20" s="163">
        <v>3</v>
      </c>
      <c r="M20" s="163">
        <v>11</v>
      </c>
      <c r="N20" s="163">
        <v>25</v>
      </c>
      <c r="O20" s="163">
        <v>17</v>
      </c>
      <c r="P20" s="163">
        <v>9</v>
      </c>
      <c r="Q20" s="163">
        <v>1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0</v>
      </c>
      <c r="AE20" s="163">
        <v>0</v>
      </c>
      <c r="AF20">
        <v>0</v>
      </c>
      <c r="AG20" s="164">
        <v>71.900000000000006</v>
      </c>
      <c r="AH20" s="158">
        <v>71.2</v>
      </c>
      <c r="AI20" s="158">
        <v>8.1</v>
      </c>
    </row>
    <row r="21" spans="2:35" ht="17.100000000000001" customHeight="1" x14ac:dyDescent="0.15">
      <c r="B21" s="307"/>
      <c r="C21" s="411"/>
      <c r="D21" s="55" t="s">
        <v>271</v>
      </c>
      <c r="E21" s="162">
        <v>251</v>
      </c>
      <c r="F21" s="163">
        <v>0</v>
      </c>
      <c r="G21" s="163">
        <v>0</v>
      </c>
      <c r="H21" s="163">
        <v>0</v>
      </c>
      <c r="I21" s="163">
        <v>0</v>
      </c>
      <c r="J21" s="163">
        <v>10</v>
      </c>
      <c r="K21" s="163">
        <v>15</v>
      </c>
      <c r="L21" s="163">
        <v>24</v>
      </c>
      <c r="M21" s="163">
        <v>41</v>
      </c>
      <c r="N21" s="163">
        <v>80</v>
      </c>
      <c r="O21" s="163">
        <v>35</v>
      </c>
      <c r="P21" s="163">
        <v>17</v>
      </c>
      <c r="Q21" s="163">
        <v>18</v>
      </c>
      <c r="R21" s="163">
        <v>3</v>
      </c>
      <c r="S21" s="163">
        <v>1</v>
      </c>
      <c r="T21" s="163">
        <v>2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v>1</v>
      </c>
      <c r="AA21" s="163">
        <v>0</v>
      </c>
      <c r="AB21" s="163">
        <v>1</v>
      </c>
      <c r="AC21" s="163">
        <v>2</v>
      </c>
      <c r="AD21" s="163">
        <v>0</v>
      </c>
      <c r="AE21" s="163">
        <v>1</v>
      </c>
      <c r="AF21">
        <v>0</v>
      </c>
      <c r="AG21" s="164">
        <v>70.599999999999994</v>
      </c>
      <c r="AH21" s="158">
        <v>73</v>
      </c>
      <c r="AI21" s="158">
        <v>14</v>
      </c>
    </row>
    <row r="22" spans="2:35" ht="17.100000000000001" customHeight="1" x14ac:dyDescent="0.15">
      <c r="B22" s="307"/>
      <c r="C22" s="394" t="s">
        <v>275</v>
      </c>
      <c r="D22" s="362"/>
      <c r="E22" s="162">
        <v>271</v>
      </c>
      <c r="F22" s="163">
        <v>2</v>
      </c>
      <c r="G22" s="163">
        <v>4</v>
      </c>
      <c r="H22" s="163">
        <v>1</v>
      </c>
      <c r="I22" s="163">
        <v>6</v>
      </c>
      <c r="J22" s="163">
        <v>7</v>
      </c>
      <c r="K22" s="163">
        <v>12</v>
      </c>
      <c r="L22" s="163">
        <v>21</v>
      </c>
      <c r="M22" s="163">
        <v>26</v>
      </c>
      <c r="N22" s="163">
        <v>83</v>
      </c>
      <c r="O22" s="163">
        <v>34</v>
      </c>
      <c r="P22" s="163">
        <v>29</v>
      </c>
      <c r="Q22" s="163">
        <v>24</v>
      </c>
      <c r="R22" s="163">
        <v>13</v>
      </c>
      <c r="S22" s="163">
        <v>2</v>
      </c>
      <c r="T22" s="163">
        <v>6</v>
      </c>
      <c r="U22" s="163">
        <v>0</v>
      </c>
      <c r="V22" s="163">
        <v>0</v>
      </c>
      <c r="W22" s="163">
        <v>0</v>
      </c>
      <c r="X22" s="163">
        <v>0</v>
      </c>
      <c r="Y22" s="163">
        <v>1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63">
        <v>0</v>
      </c>
      <c r="AF22">
        <v>0</v>
      </c>
      <c r="AG22" s="164">
        <v>73.3</v>
      </c>
      <c r="AH22" s="158">
        <v>73.2</v>
      </c>
      <c r="AI22" s="158">
        <v>12.7</v>
      </c>
    </row>
    <row r="23" spans="2:35" ht="17.100000000000001" customHeight="1" x14ac:dyDescent="0.15">
      <c r="B23" s="307"/>
      <c r="C23" s="307"/>
      <c r="D23" s="55" t="s">
        <v>267</v>
      </c>
      <c r="E23" s="162">
        <v>187</v>
      </c>
      <c r="F23" s="163">
        <v>2</v>
      </c>
      <c r="G23" s="163">
        <v>4</v>
      </c>
      <c r="H23" s="163">
        <v>1</v>
      </c>
      <c r="I23" s="163">
        <v>6</v>
      </c>
      <c r="J23" s="163">
        <v>7</v>
      </c>
      <c r="K23" s="163">
        <v>11</v>
      </c>
      <c r="L23" s="163">
        <v>18</v>
      </c>
      <c r="M23" s="163">
        <v>21</v>
      </c>
      <c r="N23" s="163">
        <v>54</v>
      </c>
      <c r="O23" s="163">
        <v>20</v>
      </c>
      <c r="P23" s="163">
        <v>19</v>
      </c>
      <c r="Q23" s="163">
        <v>15</v>
      </c>
      <c r="R23" s="163">
        <v>3</v>
      </c>
      <c r="S23" s="163">
        <v>1</v>
      </c>
      <c r="T23" s="163">
        <v>5</v>
      </c>
      <c r="U23" s="163">
        <v>0</v>
      </c>
      <c r="V23" s="163">
        <v>0</v>
      </c>
      <c r="W23" s="163">
        <v>0</v>
      </c>
      <c r="X23" s="163">
        <v>0</v>
      </c>
      <c r="Y23" s="163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63">
        <v>0</v>
      </c>
      <c r="AF23">
        <v>0</v>
      </c>
      <c r="AG23" s="164">
        <v>72.5</v>
      </c>
      <c r="AH23" s="158">
        <v>70.900000000000006</v>
      </c>
      <c r="AI23" s="158">
        <v>13</v>
      </c>
    </row>
    <row r="24" spans="2:35" ht="17.100000000000001" customHeight="1" x14ac:dyDescent="0.15">
      <c r="B24" s="307"/>
      <c r="C24" s="307"/>
      <c r="D24" s="55" t="s">
        <v>268</v>
      </c>
      <c r="E24" s="162">
        <v>22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2</v>
      </c>
      <c r="M24" s="163">
        <v>0</v>
      </c>
      <c r="N24" s="163">
        <v>11</v>
      </c>
      <c r="O24" s="163">
        <v>1</v>
      </c>
      <c r="P24" s="163">
        <v>6</v>
      </c>
      <c r="Q24" s="163">
        <v>2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0</v>
      </c>
      <c r="Z24" s="163">
        <v>0</v>
      </c>
      <c r="AA24" s="163">
        <v>0</v>
      </c>
      <c r="AB24" s="163">
        <v>0</v>
      </c>
      <c r="AC24" s="163">
        <v>0</v>
      </c>
      <c r="AD24" s="163">
        <v>0</v>
      </c>
      <c r="AE24" s="163">
        <v>0</v>
      </c>
      <c r="AF24">
        <v>0</v>
      </c>
      <c r="AG24" s="164">
        <v>72.7</v>
      </c>
      <c r="AH24" s="158">
        <v>75.3</v>
      </c>
      <c r="AI24" s="158">
        <v>7</v>
      </c>
    </row>
    <row r="25" spans="2:35" ht="17.100000000000001" customHeight="1" x14ac:dyDescent="0.15">
      <c r="B25" s="307"/>
      <c r="C25" s="307"/>
      <c r="D25" s="55" t="s">
        <v>269</v>
      </c>
      <c r="E25" s="162">
        <v>29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1</v>
      </c>
      <c r="M25" s="163">
        <v>2</v>
      </c>
      <c r="N25" s="163">
        <v>10</v>
      </c>
      <c r="O25" s="163">
        <v>7</v>
      </c>
      <c r="P25" s="163">
        <v>2</v>
      </c>
      <c r="Q25" s="163">
        <v>3</v>
      </c>
      <c r="R25" s="163">
        <v>4</v>
      </c>
      <c r="S25" s="163">
        <v>0</v>
      </c>
      <c r="T25" s="163">
        <v>0</v>
      </c>
      <c r="U25" s="163">
        <v>0</v>
      </c>
      <c r="V25" s="163">
        <v>0</v>
      </c>
      <c r="W25" s="163">
        <v>0</v>
      </c>
      <c r="X25" s="163">
        <v>0</v>
      </c>
      <c r="Y25" s="163">
        <v>0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0</v>
      </c>
      <c r="AF25">
        <v>0</v>
      </c>
      <c r="AG25" s="164">
        <v>75.2</v>
      </c>
      <c r="AH25" s="158">
        <v>77.7</v>
      </c>
      <c r="AI25" s="158">
        <v>7.4</v>
      </c>
    </row>
    <row r="26" spans="2:35" ht="17.100000000000001" customHeight="1" x14ac:dyDescent="0.15">
      <c r="B26" s="307"/>
      <c r="C26" s="307"/>
      <c r="D26" s="55" t="s">
        <v>270</v>
      </c>
      <c r="E26" s="162">
        <v>28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1</v>
      </c>
      <c r="L26" s="163">
        <v>0</v>
      </c>
      <c r="M26" s="163">
        <v>3</v>
      </c>
      <c r="N26" s="163">
        <v>6</v>
      </c>
      <c r="O26" s="163">
        <v>6</v>
      </c>
      <c r="P26" s="163">
        <v>2</v>
      </c>
      <c r="Q26" s="163">
        <v>4</v>
      </c>
      <c r="R26" s="163">
        <v>3</v>
      </c>
      <c r="S26" s="163">
        <v>1</v>
      </c>
      <c r="T26" s="163">
        <v>1</v>
      </c>
      <c r="U26" s="163">
        <v>0</v>
      </c>
      <c r="V26" s="163">
        <v>0</v>
      </c>
      <c r="W26" s="163">
        <v>0</v>
      </c>
      <c r="X26" s="163">
        <v>0</v>
      </c>
      <c r="Y26" s="163">
        <v>1</v>
      </c>
      <c r="Z26" s="163">
        <v>0</v>
      </c>
      <c r="AA26" s="163">
        <v>0</v>
      </c>
      <c r="AB26" s="163">
        <v>0</v>
      </c>
      <c r="AC26" s="163">
        <v>0</v>
      </c>
      <c r="AD26" s="163">
        <v>0</v>
      </c>
      <c r="AE26" s="163">
        <v>0</v>
      </c>
      <c r="AF26">
        <v>0</v>
      </c>
      <c r="AG26" s="164">
        <v>77.099999999999994</v>
      </c>
      <c r="AH26" s="158">
        <v>81.2</v>
      </c>
      <c r="AI26" s="158">
        <v>13.3</v>
      </c>
    </row>
    <row r="27" spans="2:35" ht="17.100000000000001" customHeight="1" x14ac:dyDescent="0.15">
      <c r="B27" s="411"/>
      <c r="C27" s="411"/>
      <c r="D27" s="55" t="s">
        <v>271</v>
      </c>
      <c r="E27" s="162">
        <v>5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2</v>
      </c>
      <c r="O27" s="163">
        <v>0</v>
      </c>
      <c r="P27" s="163">
        <v>0</v>
      </c>
      <c r="Q27" s="163">
        <v>0</v>
      </c>
      <c r="R27" s="163">
        <v>3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>
        <v>0</v>
      </c>
      <c r="AG27" s="164">
        <v>90.1</v>
      </c>
      <c r="AH27" s="158">
        <v>83.3</v>
      </c>
      <c r="AI27" s="158">
        <v>8.9</v>
      </c>
    </row>
    <row r="28" spans="2:35" ht="17.100000000000001" customHeight="1" x14ac:dyDescent="0.15">
      <c r="B28" s="397" t="s">
        <v>114</v>
      </c>
      <c r="C28" s="408"/>
      <c r="D28" s="409"/>
      <c r="E28" s="155">
        <v>1435</v>
      </c>
      <c r="F28" s="156">
        <v>10</v>
      </c>
      <c r="G28" s="156">
        <v>5</v>
      </c>
      <c r="H28" s="156">
        <v>5</v>
      </c>
      <c r="I28" s="156">
        <v>2</v>
      </c>
      <c r="J28" s="156">
        <v>16</v>
      </c>
      <c r="K28" s="156">
        <v>39</v>
      </c>
      <c r="L28" s="156">
        <v>106</v>
      </c>
      <c r="M28" s="156">
        <v>151</v>
      </c>
      <c r="N28" s="156">
        <v>440</v>
      </c>
      <c r="O28" s="156">
        <v>179</v>
      </c>
      <c r="P28" s="156">
        <v>208</v>
      </c>
      <c r="Q28" s="156">
        <v>107</v>
      </c>
      <c r="R28" s="156">
        <v>89</v>
      </c>
      <c r="S28" s="156">
        <v>37</v>
      </c>
      <c r="T28" s="156">
        <v>19</v>
      </c>
      <c r="U28" s="156">
        <v>4</v>
      </c>
      <c r="V28" s="156">
        <v>11</v>
      </c>
      <c r="W28" s="156">
        <v>0</v>
      </c>
      <c r="X28" s="156">
        <v>1</v>
      </c>
      <c r="Y28" s="156">
        <v>0</v>
      </c>
      <c r="Z28" s="156">
        <v>3</v>
      </c>
      <c r="AA28" s="156">
        <v>1</v>
      </c>
      <c r="AB28" s="156">
        <v>1</v>
      </c>
      <c r="AC28" s="156">
        <v>0</v>
      </c>
      <c r="AD28" s="156">
        <v>0</v>
      </c>
      <c r="AE28" s="156">
        <v>0</v>
      </c>
      <c r="AF28" s="159">
        <v>1</v>
      </c>
      <c r="AG28" s="160">
        <v>74.2</v>
      </c>
      <c r="AH28" s="161">
        <v>75.8</v>
      </c>
      <c r="AI28" s="161">
        <v>12.2</v>
      </c>
    </row>
    <row r="31" spans="2:35" x14ac:dyDescent="0.15">
      <c r="E31" s="182"/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G3:AG4"/>
    <mergeCell ref="AH3:AH4"/>
    <mergeCell ref="AI3:AI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29" t="s">
        <v>378</v>
      </c>
      <c r="C1" s="29"/>
      <c r="E1" s="29" t="s">
        <v>392</v>
      </c>
      <c r="I1" s="29"/>
      <c r="Q1" s="29" t="s">
        <v>392</v>
      </c>
      <c r="V1" s="29"/>
      <c r="AA1" s="29"/>
      <c r="AD1" s="29" t="s">
        <v>392</v>
      </c>
    </row>
    <row r="2" spans="1:32" ht="17.25" x14ac:dyDescent="0.2">
      <c r="B2" s="1" t="s">
        <v>389</v>
      </c>
      <c r="C2" s="29"/>
      <c r="E2" s="165"/>
      <c r="O2" s="29"/>
      <c r="AA2" s="29"/>
    </row>
    <row r="3" spans="1:32" ht="24" customHeight="1" x14ac:dyDescent="0.15">
      <c r="B3" s="350" t="s">
        <v>263</v>
      </c>
      <c r="C3" s="398"/>
      <c r="D3" s="342"/>
      <c r="E3" s="399" t="s">
        <v>92</v>
      </c>
      <c r="F3" s="192"/>
      <c r="G3" s="193">
        <v>35</v>
      </c>
      <c r="H3" s="91">
        <v>40</v>
      </c>
      <c r="I3" s="193">
        <v>45</v>
      </c>
      <c r="J3" s="91">
        <v>50</v>
      </c>
      <c r="K3" s="193">
        <v>55</v>
      </c>
      <c r="L3" s="91">
        <v>60</v>
      </c>
      <c r="M3" s="193">
        <v>65</v>
      </c>
      <c r="N3" s="91">
        <v>70</v>
      </c>
      <c r="O3" s="190">
        <v>75</v>
      </c>
      <c r="P3" s="190">
        <v>80</v>
      </c>
      <c r="Q3" s="190">
        <v>85</v>
      </c>
      <c r="R3" s="190">
        <v>90</v>
      </c>
      <c r="S3" s="190">
        <v>95</v>
      </c>
      <c r="T3" s="190">
        <v>100</v>
      </c>
      <c r="U3" s="190">
        <v>105</v>
      </c>
      <c r="V3" s="190">
        <v>110</v>
      </c>
      <c r="W3" s="190">
        <v>115</v>
      </c>
      <c r="X3" s="190">
        <v>120</v>
      </c>
      <c r="Y3" s="190">
        <v>125</v>
      </c>
      <c r="Z3" s="190">
        <v>130</v>
      </c>
      <c r="AA3" s="190">
        <v>135</v>
      </c>
      <c r="AB3" s="190">
        <v>140</v>
      </c>
      <c r="AC3" s="190">
        <v>145</v>
      </c>
      <c r="AD3" s="190">
        <v>150</v>
      </c>
      <c r="AE3" s="190">
        <v>155</v>
      </c>
      <c r="AF3" s="78" t="s">
        <v>366</v>
      </c>
    </row>
    <row r="4" spans="1:32" s="35" customFormat="1" ht="13.5" x14ac:dyDescent="0.15">
      <c r="B4" s="353" t="s">
        <v>264</v>
      </c>
      <c r="C4" s="406"/>
      <c r="D4" s="354"/>
      <c r="E4" s="400"/>
      <c r="F4" s="194"/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153" t="s">
        <v>97</v>
      </c>
      <c r="P4" s="153" t="s">
        <v>97</v>
      </c>
      <c r="Q4" s="153" t="s">
        <v>97</v>
      </c>
      <c r="R4" s="153" t="s">
        <v>97</v>
      </c>
      <c r="S4" s="153" t="s">
        <v>97</v>
      </c>
      <c r="T4" s="153" t="s">
        <v>97</v>
      </c>
      <c r="U4" s="153" t="s">
        <v>97</v>
      </c>
      <c r="V4" s="153" t="s">
        <v>97</v>
      </c>
      <c r="W4" s="153" t="s">
        <v>97</v>
      </c>
      <c r="X4" s="153" t="s">
        <v>97</v>
      </c>
      <c r="Y4" s="153" t="s">
        <v>97</v>
      </c>
      <c r="Z4" s="153" t="s">
        <v>97</v>
      </c>
      <c r="AA4" s="153" t="s">
        <v>97</v>
      </c>
      <c r="AB4" s="153" t="s">
        <v>97</v>
      </c>
      <c r="AC4" s="153" t="s">
        <v>97</v>
      </c>
      <c r="AD4" s="153" t="s">
        <v>97</v>
      </c>
      <c r="AE4" s="153" t="s">
        <v>97</v>
      </c>
      <c r="AF4" s="79"/>
    </row>
    <row r="5" spans="1:32" ht="24" customHeight="1" x14ac:dyDescent="0.15">
      <c r="B5" s="355"/>
      <c r="C5" s="407"/>
      <c r="D5" s="356"/>
      <c r="E5" s="401"/>
      <c r="F5" s="188" t="s">
        <v>362</v>
      </c>
      <c r="G5" s="187">
        <v>40</v>
      </c>
      <c r="H5" s="97">
        <v>45</v>
      </c>
      <c r="I5" s="187">
        <v>50</v>
      </c>
      <c r="J5" s="97">
        <v>55</v>
      </c>
      <c r="K5" s="187">
        <v>60</v>
      </c>
      <c r="L5" s="97">
        <v>65</v>
      </c>
      <c r="M5" s="187">
        <v>70</v>
      </c>
      <c r="N5" s="97">
        <v>75</v>
      </c>
      <c r="O5" s="191">
        <v>80</v>
      </c>
      <c r="P5" s="191">
        <v>85</v>
      </c>
      <c r="Q5" s="191">
        <v>90</v>
      </c>
      <c r="R5" s="191">
        <v>95</v>
      </c>
      <c r="S5" s="191">
        <v>100</v>
      </c>
      <c r="T5" s="191">
        <v>105</v>
      </c>
      <c r="U5" s="191">
        <v>110</v>
      </c>
      <c r="V5" s="191">
        <v>115</v>
      </c>
      <c r="W5" s="191">
        <v>120</v>
      </c>
      <c r="X5" s="191">
        <v>125</v>
      </c>
      <c r="Y5" s="191">
        <v>130</v>
      </c>
      <c r="Z5" s="191">
        <v>135</v>
      </c>
      <c r="AA5" s="191">
        <v>140</v>
      </c>
      <c r="AB5" s="191">
        <v>145</v>
      </c>
      <c r="AC5" s="191">
        <v>150</v>
      </c>
      <c r="AD5" s="191">
        <v>155</v>
      </c>
      <c r="AE5" s="191">
        <v>160</v>
      </c>
      <c r="AF5" s="81"/>
    </row>
    <row r="6" spans="1:32" ht="17.100000000000001" customHeight="1" x14ac:dyDescent="0.15">
      <c r="B6" s="397" t="s">
        <v>92</v>
      </c>
      <c r="C6" s="408"/>
      <c r="D6" s="409"/>
      <c r="E6" s="166">
        <v>100</v>
      </c>
      <c r="F6" s="167">
        <v>2.7774238756529495</v>
      </c>
      <c r="G6" s="167">
        <v>1.8091476621225633</v>
      </c>
      <c r="H6" s="167">
        <v>2.4334310103197856</v>
      </c>
      <c r="I6" s="167">
        <v>1.4906357497770417</v>
      </c>
      <c r="J6" s="167">
        <v>3.6310358007389478</v>
      </c>
      <c r="K6" s="167">
        <v>7.0200025480952988</v>
      </c>
      <c r="L6" s="167">
        <v>10.510893107402216</v>
      </c>
      <c r="M6" s="167">
        <v>16.25684800611543</v>
      </c>
      <c r="N6" s="167">
        <v>29.277614982800355</v>
      </c>
      <c r="O6" s="167">
        <v>9.975793094661741</v>
      </c>
      <c r="P6" s="167">
        <v>7.3512549369346409</v>
      </c>
      <c r="Q6" s="167">
        <v>3.2233405529366799</v>
      </c>
      <c r="R6" s="167">
        <v>2.1531405274557267</v>
      </c>
      <c r="S6" s="167">
        <v>0.81539049560453558</v>
      </c>
      <c r="T6" s="167">
        <v>0.73894763664161034</v>
      </c>
      <c r="U6" s="167">
        <v>0.14014524143202955</v>
      </c>
      <c r="V6" s="167">
        <v>0.19110714740731305</v>
      </c>
      <c r="W6" s="168">
        <v>1.2740476493820868E-2</v>
      </c>
      <c r="X6" s="168">
        <v>2.5480952987641737E-2</v>
      </c>
      <c r="Y6" s="168">
        <v>1.2740476493820868E-2</v>
      </c>
      <c r="Z6" s="168">
        <v>5.0961905975283474E-2</v>
      </c>
      <c r="AA6" s="168">
        <v>1.2740476493820868E-2</v>
      </c>
      <c r="AB6" s="168">
        <v>2.5480952987641737E-2</v>
      </c>
      <c r="AC6" s="168">
        <v>2.5480952987641737E-2</v>
      </c>
      <c r="AD6" s="169">
        <v>0</v>
      </c>
      <c r="AE6" s="169">
        <v>2.5480952987641737E-2</v>
      </c>
      <c r="AF6" s="169">
        <v>1.2740476493820868E-2</v>
      </c>
    </row>
    <row r="7" spans="1:32" ht="17.100000000000001" customHeight="1" x14ac:dyDescent="0.15">
      <c r="A7" s="35"/>
      <c r="B7" s="395" t="s">
        <v>265</v>
      </c>
      <c r="C7" s="412"/>
      <c r="D7" s="413"/>
      <c r="E7" s="166">
        <v>100</v>
      </c>
      <c r="F7" s="167">
        <v>3.2429061428125974</v>
      </c>
      <c r="G7" s="167">
        <v>2.1359526036794514</v>
      </c>
      <c r="H7" s="167">
        <v>2.8999064546304956</v>
      </c>
      <c r="I7" s="167">
        <v>1.7929529154973496</v>
      </c>
      <c r="J7" s="167">
        <v>4.1939507327720609</v>
      </c>
      <c r="K7" s="167">
        <v>7.9825381976925476</v>
      </c>
      <c r="L7" s="167">
        <v>11.209853445587777</v>
      </c>
      <c r="M7" s="167">
        <v>17.539756782039291</v>
      </c>
      <c r="N7" s="167">
        <v>28.967882756470221</v>
      </c>
      <c r="O7" s="167">
        <v>9.4169005300904267</v>
      </c>
      <c r="P7" s="167">
        <v>5.7530402245088865</v>
      </c>
      <c r="Q7" s="167">
        <v>2.2762706579357657</v>
      </c>
      <c r="R7" s="167">
        <v>1.2472715933894607</v>
      </c>
      <c r="S7" s="167">
        <v>0.42095416276894299</v>
      </c>
      <c r="T7" s="167">
        <v>0.60804490177736203</v>
      </c>
      <c r="U7" s="167">
        <v>0.1091362644215778</v>
      </c>
      <c r="V7" s="167">
        <v>6.2363579669473028E-2</v>
      </c>
      <c r="W7" s="167">
        <v>1.5590894917368257E-2</v>
      </c>
      <c r="X7" s="167">
        <v>1.5590894917368257E-2</v>
      </c>
      <c r="Y7" s="167">
        <v>1.5590894917368257E-2</v>
      </c>
      <c r="Z7" s="167">
        <v>1.5590894917368257E-2</v>
      </c>
      <c r="AA7" s="167">
        <v>0</v>
      </c>
      <c r="AB7" s="167">
        <v>1.5590894917368257E-2</v>
      </c>
      <c r="AC7" s="167">
        <v>3.1181789834736514E-2</v>
      </c>
      <c r="AD7" s="170">
        <v>0</v>
      </c>
      <c r="AE7" s="170">
        <v>3.1181789834736514E-2</v>
      </c>
      <c r="AF7" s="170">
        <v>0</v>
      </c>
    </row>
    <row r="8" spans="1:32" ht="17.100000000000001" customHeight="1" x14ac:dyDescent="0.15">
      <c r="B8" s="307"/>
      <c r="C8" s="395" t="s">
        <v>266</v>
      </c>
      <c r="D8" s="413"/>
      <c r="E8" s="171">
        <v>100</v>
      </c>
      <c r="F8" s="172">
        <v>4.8092868988391384</v>
      </c>
      <c r="G8" s="172">
        <v>2.8666192845297322</v>
      </c>
      <c r="H8" s="172">
        <v>3.9800995024875623</v>
      </c>
      <c r="I8" s="172">
        <v>2.179578298981284</v>
      </c>
      <c r="J8" s="172">
        <v>4.7855958303719497</v>
      </c>
      <c r="K8" s="172">
        <v>8.1260364842454393</v>
      </c>
      <c r="L8" s="172">
        <v>10.471452262497039</v>
      </c>
      <c r="M8" s="172">
        <v>17.649846008054965</v>
      </c>
      <c r="N8" s="172">
        <v>30.111348021795781</v>
      </c>
      <c r="O8" s="172">
        <v>8.3155650319829419</v>
      </c>
      <c r="P8" s="172">
        <v>4.4302298033641314</v>
      </c>
      <c r="Q8" s="172">
        <v>1.3740819710968963</v>
      </c>
      <c r="R8" s="172">
        <v>0.40274816394219376</v>
      </c>
      <c r="S8" s="172">
        <v>0.23691068467187867</v>
      </c>
      <c r="T8" s="172">
        <v>0.21321961620469082</v>
      </c>
      <c r="U8" s="172">
        <v>0</v>
      </c>
      <c r="V8" s="172">
        <v>2.3691068467187871E-2</v>
      </c>
      <c r="W8" s="168">
        <v>0</v>
      </c>
      <c r="X8" s="168">
        <v>0</v>
      </c>
      <c r="Y8" s="168">
        <v>0</v>
      </c>
      <c r="Z8" s="168">
        <v>0</v>
      </c>
      <c r="AA8" s="168">
        <v>0</v>
      </c>
      <c r="AB8" s="168">
        <v>0</v>
      </c>
      <c r="AC8" s="168">
        <v>0</v>
      </c>
      <c r="AD8" s="169">
        <v>0</v>
      </c>
      <c r="AE8" s="169">
        <v>2.3691068467187871E-2</v>
      </c>
      <c r="AF8" s="169">
        <v>0</v>
      </c>
    </row>
    <row r="9" spans="1:32" ht="17.100000000000001" customHeight="1" x14ac:dyDescent="0.15">
      <c r="B9" s="307"/>
      <c r="C9" s="307"/>
      <c r="D9" s="55" t="s">
        <v>276</v>
      </c>
      <c r="E9" s="171">
        <v>100</v>
      </c>
      <c r="F9" s="172">
        <v>9.293320425943854</v>
      </c>
      <c r="G9" s="172">
        <v>6.9699903194578905</v>
      </c>
      <c r="H9" s="172">
        <v>10.842207163601161</v>
      </c>
      <c r="I9" s="172">
        <v>5.8083252662149079</v>
      </c>
      <c r="J9" s="172">
        <v>11.713455953533398</v>
      </c>
      <c r="K9" s="172">
        <v>14.714424007744434</v>
      </c>
      <c r="L9" s="172">
        <v>10.551790900290415</v>
      </c>
      <c r="M9" s="172">
        <v>11.81026137463698</v>
      </c>
      <c r="N9" s="172">
        <v>14.52081316553727</v>
      </c>
      <c r="O9" s="172">
        <v>2.4201355275895451</v>
      </c>
      <c r="P9" s="172">
        <v>1.1616650532429817</v>
      </c>
      <c r="Q9" s="172">
        <v>0.1936108422071636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8">
        <v>0</v>
      </c>
      <c r="AD9" s="169">
        <v>0</v>
      </c>
      <c r="AE9" s="169">
        <v>0</v>
      </c>
      <c r="AF9" s="169">
        <v>0</v>
      </c>
    </row>
    <row r="10" spans="1:32" ht="17.100000000000001" customHeight="1" x14ac:dyDescent="0.15">
      <c r="B10" s="307"/>
      <c r="C10" s="307"/>
      <c r="D10" s="55" t="s">
        <v>277</v>
      </c>
      <c r="E10" s="171">
        <v>100</v>
      </c>
      <c r="F10" s="172">
        <v>5.1324503311258276</v>
      </c>
      <c r="G10" s="172">
        <v>3.1456953642384109</v>
      </c>
      <c r="H10" s="172">
        <v>2.8973509933774833</v>
      </c>
      <c r="I10" s="172">
        <v>1.2417218543046358</v>
      </c>
      <c r="J10" s="172">
        <v>2.7317880794701987</v>
      </c>
      <c r="K10" s="172">
        <v>7.7814569536423832</v>
      </c>
      <c r="L10" s="172">
        <v>11.83774834437086</v>
      </c>
      <c r="M10" s="172">
        <v>19.867549668874172</v>
      </c>
      <c r="N10" s="172">
        <v>29.80132450331126</v>
      </c>
      <c r="O10" s="172">
        <v>9.35430463576159</v>
      </c>
      <c r="P10" s="172">
        <v>4.7185430463576159</v>
      </c>
      <c r="Q10" s="172">
        <v>0.82781456953642385</v>
      </c>
      <c r="R10" s="172">
        <v>0.41390728476821192</v>
      </c>
      <c r="S10" s="172">
        <v>8.2781456953642391E-2</v>
      </c>
      <c r="T10" s="172">
        <v>0.16556291390728478</v>
      </c>
      <c r="U10" s="172">
        <v>0</v>
      </c>
      <c r="V10" s="172">
        <v>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68">
        <v>0</v>
      </c>
      <c r="AC10" s="168">
        <v>0</v>
      </c>
      <c r="AD10" s="169">
        <v>0</v>
      </c>
      <c r="AE10" s="169">
        <v>0</v>
      </c>
      <c r="AF10" s="169">
        <v>0</v>
      </c>
    </row>
    <row r="11" spans="1:32" ht="17.100000000000001" customHeight="1" x14ac:dyDescent="0.15">
      <c r="B11" s="307"/>
      <c r="C11" s="307"/>
      <c r="D11" s="55" t="s">
        <v>278</v>
      </c>
      <c r="E11" s="171">
        <v>100</v>
      </c>
      <c r="F11" s="172">
        <v>2.9381965552178317</v>
      </c>
      <c r="G11" s="172">
        <v>0.91185410334346495</v>
      </c>
      <c r="H11" s="172">
        <v>0.81053698074974678</v>
      </c>
      <c r="I11" s="172">
        <v>0.91185410334346495</v>
      </c>
      <c r="J11" s="172">
        <v>1.7223910840932117</v>
      </c>
      <c r="K11" s="172">
        <v>4.9645390070921991</v>
      </c>
      <c r="L11" s="172">
        <v>8.7132725430597766</v>
      </c>
      <c r="M11" s="172">
        <v>19.45288753799392</v>
      </c>
      <c r="N11" s="172">
        <v>40.628166160081051</v>
      </c>
      <c r="O11" s="172">
        <v>10.030395136778116</v>
      </c>
      <c r="P11" s="172">
        <v>4.86322188449848</v>
      </c>
      <c r="Q11" s="172">
        <v>1.8237082066869299</v>
      </c>
      <c r="R11" s="172">
        <v>0.70921985815602839</v>
      </c>
      <c r="S11" s="172">
        <v>0.91185410334346495</v>
      </c>
      <c r="T11" s="172">
        <v>0.50658561296859173</v>
      </c>
      <c r="U11" s="172">
        <v>0</v>
      </c>
      <c r="V11" s="172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8">
        <v>0</v>
      </c>
      <c r="AD11" s="169">
        <v>0</v>
      </c>
      <c r="AE11" s="169">
        <v>0.10131712259371835</v>
      </c>
      <c r="AF11" s="169">
        <v>0</v>
      </c>
    </row>
    <row r="12" spans="1:32" ht="17.100000000000001" customHeight="1" x14ac:dyDescent="0.15">
      <c r="B12" s="307"/>
      <c r="C12" s="307"/>
      <c r="D12" s="55" t="s">
        <v>279</v>
      </c>
      <c r="E12" s="171">
        <v>100</v>
      </c>
      <c r="F12" s="172">
        <v>0.43988269794721413</v>
      </c>
      <c r="G12" s="172">
        <v>0.2932551319648094</v>
      </c>
      <c r="H12" s="172">
        <v>0.2932551319648094</v>
      </c>
      <c r="I12" s="172">
        <v>0.1466275659824047</v>
      </c>
      <c r="J12" s="172">
        <v>1.7595307917888565</v>
      </c>
      <c r="K12" s="172">
        <v>4.2521994134897358</v>
      </c>
      <c r="L12" s="172">
        <v>10.410557184750733</v>
      </c>
      <c r="M12" s="172">
        <v>22.287390029325511</v>
      </c>
      <c r="N12" s="172">
        <v>36.217008797653961</v>
      </c>
      <c r="O12" s="172">
        <v>12.463343108504398</v>
      </c>
      <c r="P12" s="172">
        <v>7.3313782991202352</v>
      </c>
      <c r="Q12" s="172">
        <v>3.225806451612903</v>
      </c>
      <c r="R12" s="172">
        <v>0.73313782991202348</v>
      </c>
      <c r="S12" s="172">
        <v>0</v>
      </c>
      <c r="T12" s="172">
        <v>0.1466275659824047</v>
      </c>
      <c r="U12" s="172">
        <v>0</v>
      </c>
      <c r="V12" s="172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9">
        <v>0</v>
      </c>
      <c r="AE12" s="169">
        <v>0</v>
      </c>
      <c r="AF12" s="169">
        <v>0</v>
      </c>
    </row>
    <row r="13" spans="1:32" ht="17.100000000000001" customHeight="1" x14ac:dyDescent="0.15">
      <c r="B13" s="307"/>
      <c r="C13" s="307"/>
      <c r="D13" s="55" t="s">
        <v>280</v>
      </c>
      <c r="E13" s="171">
        <v>100</v>
      </c>
      <c r="F13" s="172">
        <v>4.5614035087719298</v>
      </c>
      <c r="G13" s="172">
        <v>0</v>
      </c>
      <c r="H13" s="172">
        <v>3.8596491228070176</v>
      </c>
      <c r="I13" s="172">
        <v>2.4561403508771931</v>
      </c>
      <c r="J13" s="172">
        <v>5.6140350877192979</v>
      </c>
      <c r="K13" s="172">
        <v>5.2631578947368416</v>
      </c>
      <c r="L13" s="172">
        <v>9.4736842105263168</v>
      </c>
      <c r="M13" s="172">
        <v>12.631578947368421</v>
      </c>
      <c r="N13" s="172">
        <v>38.94736842105263</v>
      </c>
      <c r="O13" s="172">
        <v>8.7719298245614024</v>
      </c>
      <c r="P13" s="172">
        <v>6.3157894736842106</v>
      </c>
      <c r="Q13" s="172">
        <v>1.4035087719298245</v>
      </c>
      <c r="R13" s="172">
        <v>0</v>
      </c>
      <c r="S13" s="172">
        <v>0</v>
      </c>
      <c r="T13" s="172">
        <v>0.35087719298245612</v>
      </c>
      <c r="U13" s="172">
        <v>0</v>
      </c>
      <c r="V13" s="172">
        <v>0.35087719298245612</v>
      </c>
      <c r="W13" s="168">
        <v>0</v>
      </c>
      <c r="X13" s="168">
        <v>0</v>
      </c>
      <c r="Y13" s="168">
        <v>0</v>
      </c>
      <c r="Z13" s="168">
        <v>0</v>
      </c>
      <c r="AA13" s="168">
        <v>0</v>
      </c>
      <c r="AB13" s="168">
        <v>0</v>
      </c>
      <c r="AC13" s="168">
        <v>0</v>
      </c>
      <c r="AD13" s="169">
        <v>0</v>
      </c>
      <c r="AE13" s="169">
        <v>0</v>
      </c>
      <c r="AF13" s="169">
        <v>0</v>
      </c>
    </row>
    <row r="14" spans="1:32" ht="17.100000000000001" customHeight="1" x14ac:dyDescent="0.15">
      <c r="B14" s="307"/>
      <c r="C14" s="307"/>
      <c r="D14" s="55" t="s">
        <v>281</v>
      </c>
      <c r="E14" s="171">
        <v>100</v>
      </c>
      <c r="F14" s="172">
        <v>0</v>
      </c>
      <c r="G14" s="172">
        <v>0</v>
      </c>
      <c r="H14" s="172">
        <v>0</v>
      </c>
      <c r="I14" s="172">
        <v>0</v>
      </c>
      <c r="J14" s="172">
        <v>23.076923076923077</v>
      </c>
      <c r="K14" s="172">
        <v>0</v>
      </c>
      <c r="L14" s="172">
        <v>46.153846153846153</v>
      </c>
      <c r="M14" s="172">
        <v>0</v>
      </c>
      <c r="N14" s="172">
        <v>7.6923076923076925</v>
      </c>
      <c r="O14" s="172">
        <v>7.6923076923076925</v>
      </c>
      <c r="P14" s="172">
        <v>7.6923076923076925</v>
      </c>
      <c r="Q14" s="172">
        <v>7.6923076923076925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68">
        <v>0</v>
      </c>
      <c r="X14" s="168">
        <v>0</v>
      </c>
      <c r="Y14" s="168">
        <v>0</v>
      </c>
      <c r="Z14" s="168">
        <v>0</v>
      </c>
      <c r="AA14" s="168">
        <v>0</v>
      </c>
      <c r="AB14" s="168">
        <v>0</v>
      </c>
      <c r="AC14" s="168">
        <v>0</v>
      </c>
      <c r="AD14" s="169">
        <v>0</v>
      </c>
      <c r="AE14" s="169">
        <v>0</v>
      </c>
      <c r="AF14" s="169">
        <v>0</v>
      </c>
    </row>
    <row r="15" spans="1:32" ht="17.100000000000001" customHeight="1" x14ac:dyDescent="0.15">
      <c r="B15" s="307"/>
      <c r="C15" s="411"/>
      <c r="D15" s="55" t="s">
        <v>282</v>
      </c>
      <c r="E15" s="171">
        <v>100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30.76923076923077</v>
      </c>
      <c r="L15" s="172">
        <v>0</v>
      </c>
      <c r="M15" s="172">
        <v>23.076923076923077</v>
      </c>
      <c r="N15" s="172">
        <v>7.6923076923076925</v>
      </c>
      <c r="O15" s="172">
        <v>23.076923076923077</v>
      </c>
      <c r="P15" s="172">
        <v>7.6923076923076925</v>
      </c>
      <c r="Q15" s="172">
        <v>7.6923076923076925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  <c r="AB15" s="168">
        <v>0</v>
      </c>
      <c r="AC15" s="168">
        <v>0</v>
      </c>
      <c r="AD15" s="169">
        <v>0</v>
      </c>
      <c r="AE15" s="169">
        <v>0</v>
      </c>
      <c r="AF15" s="169">
        <v>0</v>
      </c>
    </row>
    <row r="16" spans="1:32" ht="17.100000000000001" customHeight="1" x14ac:dyDescent="0.15">
      <c r="B16" s="307"/>
      <c r="C16" s="394" t="s">
        <v>274</v>
      </c>
      <c r="D16" s="409"/>
      <c r="E16" s="171">
        <v>100</v>
      </c>
      <c r="F16" s="172">
        <v>0.15608740894901144</v>
      </c>
      <c r="G16" s="172">
        <v>0.62434963579604574</v>
      </c>
      <c r="H16" s="172">
        <v>0.88449531737773146</v>
      </c>
      <c r="I16" s="172">
        <v>0.88449531737773146</v>
      </c>
      <c r="J16" s="172">
        <v>3.1217481789802286</v>
      </c>
      <c r="K16" s="172">
        <v>8.168574401664932</v>
      </c>
      <c r="L16" s="172">
        <v>13.319458896982312</v>
      </c>
      <c r="M16" s="172">
        <v>18.418314255983351</v>
      </c>
      <c r="N16" s="172">
        <v>26.222684703433924</v>
      </c>
      <c r="O16" s="172">
        <v>11.394380853277836</v>
      </c>
      <c r="P16" s="172">
        <v>7.9604578563995831</v>
      </c>
      <c r="Q16" s="172">
        <v>3.3298647242455779</v>
      </c>
      <c r="R16" s="172">
        <v>2.6014568158168574</v>
      </c>
      <c r="S16" s="172">
        <v>0.78043704474505715</v>
      </c>
      <c r="T16" s="172">
        <v>1.2486992715920915</v>
      </c>
      <c r="U16" s="172">
        <v>0.36420395421436003</v>
      </c>
      <c r="V16" s="172">
        <v>0.15608740894901144</v>
      </c>
      <c r="W16" s="168">
        <v>5.2029136316337155E-2</v>
      </c>
      <c r="X16" s="168">
        <v>5.2029136316337155E-2</v>
      </c>
      <c r="Y16" s="168">
        <v>0</v>
      </c>
      <c r="Z16" s="168">
        <v>5.2029136316337155E-2</v>
      </c>
      <c r="AA16" s="168">
        <v>0</v>
      </c>
      <c r="AB16" s="168">
        <v>5.2029136316337155E-2</v>
      </c>
      <c r="AC16" s="168">
        <v>0.10405827263267431</v>
      </c>
      <c r="AD16" s="169">
        <v>0</v>
      </c>
      <c r="AE16" s="169">
        <v>5.2029136316337155E-2</v>
      </c>
      <c r="AF16" s="169">
        <v>0</v>
      </c>
    </row>
    <row r="17" spans="2:32" ht="17.100000000000001" customHeight="1" x14ac:dyDescent="0.15">
      <c r="B17" s="307"/>
      <c r="C17" s="307"/>
      <c r="D17" s="55" t="s">
        <v>276</v>
      </c>
      <c r="E17" s="171">
        <v>100</v>
      </c>
      <c r="F17" s="172">
        <v>0.30150753768844218</v>
      </c>
      <c r="G17" s="172">
        <v>1.0050251256281406</v>
      </c>
      <c r="H17" s="172">
        <v>1.5075376884422109</v>
      </c>
      <c r="I17" s="172">
        <v>1.2060301507537687</v>
      </c>
      <c r="J17" s="172">
        <v>2.512562814070352</v>
      </c>
      <c r="K17" s="172">
        <v>10.35175879396985</v>
      </c>
      <c r="L17" s="172">
        <v>16.281407035175878</v>
      </c>
      <c r="M17" s="172">
        <v>21.708542713567837</v>
      </c>
      <c r="N17" s="172">
        <v>22.814070351758794</v>
      </c>
      <c r="O17" s="172">
        <v>8.6432160804020093</v>
      </c>
      <c r="P17" s="172">
        <v>7.8391959798994977</v>
      </c>
      <c r="Q17" s="172">
        <v>2.0100502512562812</v>
      </c>
      <c r="R17" s="172">
        <v>2.3115577889447234</v>
      </c>
      <c r="S17" s="172">
        <v>0.4020100502512563</v>
      </c>
      <c r="T17" s="172">
        <v>1.1055276381909549</v>
      </c>
      <c r="U17" s="172">
        <v>0</v>
      </c>
      <c r="V17" s="172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8">
        <v>0</v>
      </c>
      <c r="AD17" s="169">
        <v>0</v>
      </c>
      <c r="AE17" s="169">
        <v>0</v>
      </c>
      <c r="AF17" s="169">
        <v>0</v>
      </c>
    </row>
    <row r="18" spans="2:32" ht="17.100000000000001" customHeight="1" x14ac:dyDescent="0.15">
      <c r="B18" s="307"/>
      <c r="C18" s="307"/>
      <c r="D18" s="55" t="s">
        <v>277</v>
      </c>
      <c r="E18" s="171">
        <v>100</v>
      </c>
      <c r="F18" s="172">
        <v>0</v>
      </c>
      <c r="G18" s="172">
        <v>0.48309178743961351</v>
      </c>
      <c r="H18" s="172">
        <v>0.24154589371980675</v>
      </c>
      <c r="I18" s="172">
        <v>0.96618357487922701</v>
      </c>
      <c r="J18" s="172">
        <v>4.5893719806763285</v>
      </c>
      <c r="K18" s="172">
        <v>4.3478260869565215</v>
      </c>
      <c r="L18" s="172">
        <v>10.628019323671497</v>
      </c>
      <c r="M18" s="172">
        <v>14.975845410628018</v>
      </c>
      <c r="N18" s="172">
        <v>26.811594202898554</v>
      </c>
      <c r="O18" s="172">
        <v>15.70048309178744</v>
      </c>
      <c r="P18" s="172">
        <v>8.454106280193237</v>
      </c>
      <c r="Q18" s="172">
        <v>4.8309178743961354</v>
      </c>
      <c r="R18" s="172">
        <v>2.1739130434782608</v>
      </c>
      <c r="S18" s="172">
        <v>2.1739130434782608</v>
      </c>
      <c r="T18" s="172">
        <v>1.6908212560386473</v>
      </c>
      <c r="U18" s="172">
        <v>1.2077294685990339</v>
      </c>
      <c r="V18" s="172">
        <v>0.48309178743961351</v>
      </c>
      <c r="W18" s="168">
        <v>0</v>
      </c>
      <c r="X18" s="168">
        <v>0.24154589371980675</v>
      </c>
      <c r="Y18" s="168">
        <v>0</v>
      </c>
      <c r="Z18" s="168">
        <v>0</v>
      </c>
      <c r="AA18" s="168">
        <v>0</v>
      </c>
      <c r="AB18" s="168">
        <v>0</v>
      </c>
      <c r="AC18" s="168">
        <v>0</v>
      </c>
      <c r="AD18" s="169">
        <v>0</v>
      </c>
      <c r="AE18" s="169">
        <v>0</v>
      </c>
      <c r="AF18" s="169">
        <v>0</v>
      </c>
    </row>
    <row r="19" spans="2:32" ht="17.100000000000001" customHeight="1" x14ac:dyDescent="0.15">
      <c r="B19" s="307"/>
      <c r="C19" s="307"/>
      <c r="D19" s="55" t="s">
        <v>278</v>
      </c>
      <c r="E19" s="171">
        <v>100</v>
      </c>
      <c r="F19" s="172">
        <v>0</v>
      </c>
      <c r="G19" s="172">
        <v>0</v>
      </c>
      <c r="H19" s="172">
        <v>0</v>
      </c>
      <c r="I19" s="172">
        <v>0.54347826086956519</v>
      </c>
      <c r="J19" s="172">
        <v>2.7173913043478262</v>
      </c>
      <c r="K19" s="172">
        <v>5.9782608695652177</v>
      </c>
      <c r="L19" s="172">
        <v>12.5</v>
      </c>
      <c r="M19" s="172">
        <v>13.043478260869565</v>
      </c>
      <c r="N19" s="172">
        <v>33.152173913043477</v>
      </c>
      <c r="O19" s="172">
        <v>8.695652173913043</v>
      </c>
      <c r="P19" s="172">
        <v>7.608695652173914</v>
      </c>
      <c r="Q19" s="172">
        <v>2.7173913043478262</v>
      </c>
      <c r="R19" s="172">
        <v>8.1521739130434785</v>
      </c>
      <c r="S19" s="172">
        <v>0.54347826086956519</v>
      </c>
      <c r="T19" s="172">
        <v>2.1739130434782608</v>
      </c>
      <c r="U19" s="172">
        <v>1.0869565217391304</v>
      </c>
      <c r="V19" s="172">
        <v>0.54347826086956519</v>
      </c>
      <c r="W19" s="168">
        <v>0.54347826086956519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8">
        <v>0</v>
      </c>
      <c r="AD19" s="169">
        <v>0</v>
      </c>
      <c r="AE19" s="169">
        <v>0</v>
      </c>
      <c r="AF19" s="169">
        <v>0</v>
      </c>
    </row>
    <row r="20" spans="2:32" ht="17.100000000000001" customHeight="1" x14ac:dyDescent="0.15">
      <c r="B20" s="307"/>
      <c r="C20" s="307"/>
      <c r="D20" s="55" t="s">
        <v>279</v>
      </c>
      <c r="E20" s="171">
        <v>100</v>
      </c>
      <c r="F20" s="172">
        <v>0</v>
      </c>
      <c r="G20" s="172">
        <v>0</v>
      </c>
      <c r="H20" s="172">
        <v>1.2820512820512819</v>
      </c>
      <c r="I20" s="172">
        <v>0</v>
      </c>
      <c r="J20" s="172">
        <v>1.2820512820512819</v>
      </c>
      <c r="K20" s="172">
        <v>12.820512820512819</v>
      </c>
      <c r="L20" s="172">
        <v>3.8461538461538463</v>
      </c>
      <c r="M20" s="172">
        <v>14.102564102564102</v>
      </c>
      <c r="N20" s="172">
        <v>32.051282051282051</v>
      </c>
      <c r="O20" s="172">
        <v>21.794871794871796</v>
      </c>
      <c r="P20" s="172">
        <v>11.538461538461538</v>
      </c>
      <c r="Q20" s="172">
        <v>1.2820512820512819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8">
        <v>0</v>
      </c>
      <c r="AD20" s="169">
        <v>0</v>
      </c>
      <c r="AE20" s="169">
        <v>0</v>
      </c>
      <c r="AF20" s="169">
        <v>0</v>
      </c>
    </row>
    <row r="21" spans="2:32" ht="17.100000000000001" customHeight="1" x14ac:dyDescent="0.15">
      <c r="B21" s="307"/>
      <c r="C21" s="411"/>
      <c r="D21" s="55" t="s">
        <v>280</v>
      </c>
      <c r="E21" s="171">
        <v>100</v>
      </c>
      <c r="F21" s="172">
        <v>0</v>
      </c>
      <c r="G21" s="172">
        <v>0</v>
      </c>
      <c r="H21" s="172">
        <v>0</v>
      </c>
      <c r="I21" s="172">
        <v>0</v>
      </c>
      <c r="J21" s="172">
        <v>3.9840637450199203</v>
      </c>
      <c r="K21" s="172">
        <v>5.9760956175298805</v>
      </c>
      <c r="L21" s="172">
        <v>9.5617529880478092</v>
      </c>
      <c r="M21" s="172">
        <v>16.334661354581673</v>
      </c>
      <c r="N21" s="172">
        <v>31.872509960159363</v>
      </c>
      <c r="O21" s="172">
        <v>13.944223107569719</v>
      </c>
      <c r="P21" s="172">
        <v>6.7729083665338639</v>
      </c>
      <c r="Q21" s="172">
        <v>7.1713147410358573</v>
      </c>
      <c r="R21" s="172">
        <v>1.1952191235059761</v>
      </c>
      <c r="S21" s="172">
        <v>0.39840637450199201</v>
      </c>
      <c r="T21" s="172">
        <v>0.79681274900398402</v>
      </c>
      <c r="U21" s="172">
        <v>0</v>
      </c>
      <c r="V21" s="172">
        <v>0</v>
      </c>
      <c r="W21" s="168">
        <v>0</v>
      </c>
      <c r="X21" s="168">
        <v>0</v>
      </c>
      <c r="Y21" s="168">
        <v>0</v>
      </c>
      <c r="Z21" s="168">
        <v>0.39840637450199201</v>
      </c>
      <c r="AA21" s="168">
        <v>0</v>
      </c>
      <c r="AB21" s="168">
        <v>0.39840637450199201</v>
      </c>
      <c r="AC21" s="168">
        <v>0.79681274900398402</v>
      </c>
      <c r="AD21" s="169">
        <v>0</v>
      </c>
      <c r="AE21" s="169">
        <v>0.39840637450199201</v>
      </c>
      <c r="AF21" s="169">
        <v>0</v>
      </c>
    </row>
    <row r="22" spans="2:32" ht="17.100000000000001" customHeight="1" x14ac:dyDescent="0.15">
      <c r="B22" s="307"/>
      <c r="C22" s="394" t="s">
        <v>275</v>
      </c>
      <c r="D22" s="409"/>
      <c r="E22" s="171">
        <v>100</v>
      </c>
      <c r="F22" s="172">
        <v>0.73800738007380073</v>
      </c>
      <c r="G22" s="172">
        <v>1.4760147601476015</v>
      </c>
      <c r="H22" s="172">
        <v>0.36900369003690037</v>
      </c>
      <c r="I22" s="172">
        <v>2.214022140221402</v>
      </c>
      <c r="J22" s="172">
        <v>2.5830258302583027</v>
      </c>
      <c r="K22" s="172">
        <v>4.428044280442804</v>
      </c>
      <c r="L22" s="172">
        <v>7.7490774907749085</v>
      </c>
      <c r="M22" s="172">
        <v>9.5940959409594093</v>
      </c>
      <c r="N22" s="172">
        <v>30.627306273062732</v>
      </c>
      <c r="O22" s="172">
        <v>12.546125461254611</v>
      </c>
      <c r="P22" s="172">
        <v>10.701107011070111</v>
      </c>
      <c r="Q22" s="172">
        <v>8.8560885608856079</v>
      </c>
      <c r="R22" s="172">
        <v>4.7970479704797047</v>
      </c>
      <c r="S22" s="172">
        <v>0.73800738007380073</v>
      </c>
      <c r="T22" s="172">
        <v>2.214022140221402</v>
      </c>
      <c r="U22" s="172">
        <v>0</v>
      </c>
      <c r="V22" s="172">
        <v>0</v>
      </c>
      <c r="W22" s="168">
        <v>0</v>
      </c>
      <c r="X22" s="168">
        <v>0</v>
      </c>
      <c r="Y22" s="168">
        <v>0.36900369003690037</v>
      </c>
      <c r="Z22" s="168">
        <v>0</v>
      </c>
      <c r="AA22" s="168">
        <v>0</v>
      </c>
      <c r="AB22" s="168">
        <v>0</v>
      </c>
      <c r="AC22" s="168">
        <v>0</v>
      </c>
      <c r="AD22" s="169">
        <v>0</v>
      </c>
      <c r="AE22" s="169">
        <v>0</v>
      </c>
      <c r="AF22" s="169">
        <v>0</v>
      </c>
    </row>
    <row r="23" spans="2:32" ht="17.100000000000001" customHeight="1" x14ac:dyDescent="0.15">
      <c r="B23" s="307"/>
      <c r="C23" s="307"/>
      <c r="D23" s="55" t="s">
        <v>276</v>
      </c>
      <c r="E23" s="171">
        <v>100</v>
      </c>
      <c r="F23" s="172">
        <v>1.0695187165775399</v>
      </c>
      <c r="G23" s="172">
        <v>2.1390374331550799</v>
      </c>
      <c r="H23" s="172">
        <v>0.53475935828876997</v>
      </c>
      <c r="I23" s="172">
        <v>3.2085561497326207</v>
      </c>
      <c r="J23" s="172">
        <v>3.7433155080213902</v>
      </c>
      <c r="K23" s="172">
        <v>5.8823529411764701</v>
      </c>
      <c r="L23" s="172">
        <v>9.6256684491978604</v>
      </c>
      <c r="M23" s="172">
        <v>11.229946524064172</v>
      </c>
      <c r="N23" s="172">
        <v>28.877005347593581</v>
      </c>
      <c r="O23" s="172">
        <v>10.695187165775401</v>
      </c>
      <c r="P23" s="172">
        <v>10.160427807486631</v>
      </c>
      <c r="Q23" s="172">
        <v>8.0213903743315509</v>
      </c>
      <c r="R23" s="172">
        <v>1.6042780748663104</v>
      </c>
      <c r="S23" s="172">
        <v>0.53475935828876997</v>
      </c>
      <c r="T23" s="172">
        <v>2.6737967914438503</v>
      </c>
      <c r="U23" s="172">
        <v>0</v>
      </c>
      <c r="V23" s="172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0</v>
      </c>
      <c r="AC23" s="168">
        <v>0</v>
      </c>
      <c r="AD23" s="169">
        <v>0</v>
      </c>
      <c r="AE23" s="169">
        <v>0</v>
      </c>
      <c r="AF23" s="169">
        <v>0</v>
      </c>
    </row>
    <row r="24" spans="2:32" ht="17.100000000000001" customHeight="1" x14ac:dyDescent="0.15">
      <c r="B24" s="307"/>
      <c r="C24" s="307"/>
      <c r="D24" s="55" t="s">
        <v>277</v>
      </c>
      <c r="E24" s="171">
        <v>100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9.0909090909090917</v>
      </c>
      <c r="M24" s="172">
        <v>0</v>
      </c>
      <c r="N24" s="172">
        <v>50</v>
      </c>
      <c r="O24" s="172">
        <v>4.5454545454545459</v>
      </c>
      <c r="P24" s="172">
        <v>27.27272727272727</v>
      </c>
      <c r="Q24" s="172">
        <v>9.0909090909090917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68">
        <v>0</v>
      </c>
      <c r="X24" s="168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69">
        <v>0</v>
      </c>
      <c r="AF24" s="169">
        <v>0</v>
      </c>
    </row>
    <row r="25" spans="2:32" ht="17.100000000000001" customHeight="1" x14ac:dyDescent="0.15">
      <c r="B25" s="307"/>
      <c r="C25" s="307"/>
      <c r="D25" s="55" t="s">
        <v>278</v>
      </c>
      <c r="E25" s="171">
        <v>100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3.4482758620689653</v>
      </c>
      <c r="M25" s="172">
        <v>6.8965517241379306</v>
      </c>
      <c r="N25" s="172">
        <v>34.482758620689658</v>
      </c>
      <c r="O25" s="172">
        <v>24.137931034482758</v>
      </c>
      <c r="P25" s="172">
        <v>6.8965517241379306</v>
      </c>
      <c r="Q25" s="172">
        <v>10.344827586206897</v>
      </c>
      <c r="R25" s="172">
        <v>13.793103448275861</v>
      </c>
      <c r="S25" s="172">
        <v>0</v>
      </c>
      <c r="T25" s="172">
        <v>0</v>
      </c>
      <c r="U25" s="172">
        <v>0</v>
      </c>
      <c r="V25" s="172">
        <v>0</v>
      </c>
      <c r="W25" s="168">
        <v>0</v>
      </c>
      <c r="X25" s="168">
        <v>0</v>
      </c>
      <c r="Y25" s="168">
        <v>0</v>
      </c>
      <c r="Z25" s="168">
        <v>0</v>
      </c>
      <c r="AA25" s="168">
        <v>0</v>
      </c>
      <c r="AB25" s="168">
        <v>0</v>
      </c>
      <c r="AC25" s="168">
        <v>0</v>
      </c>
      <c r="AD25" s="169">
        <v>0</v>
      </c>
      <c r="AE25" s="169">
        <v>0</v>
      </c>
      <c r="AF25" s="169">
        <v>0</v>
      </c>
    </row>
    <row r="26" spans="2:32" ht="17.100000000000001" customHeight="1" x14ac:dyDescent="0.15">
      <c r="B26" s="307"/>
      <c r="C26" s="307"/>
      <c r="D26" s="55" t="s">
        <v>279</v>
      </c>
      <c r="E26" s="171">
        <v>100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3.5714285714285712</v>
      </c>
      <c r="L26" s="172">
        <v>0</v>
      </c>
      <c r="M26" s="172">
        <v>10.714285714285714</v>
      </c>
      <c r="N26" s="172">
        <v>21.428571428571427</v>
      </c>
      <c r="O26" s="172">
        <v>21.428571428571427</v>
      </c>
      <c r="P26" s="172">
        <v>7.1428571428571423</v>
      </c>
      <c r="Q26" s="172">
        <v>14.285714285714285</v>
      </c>
      <c r="R26" s="172">
        <v>10.714285714285714</v>
      </c>
      <c r="S26" s="172">
        <v>3.5714285714285712</v>
      </c>
      <c r="T26" s="172">
        <v>3.5714285714285712</v>
      </c>
      <c r="U26" s="172">
        <v>0</v>
      </c>
      <c r="V26" s="172">
        <v>0</v>
      </c>
      <c r="W26" s="168">
        <v>0</v>
      </c>
      <c r="X26" s="168">
        <v>0</v>
      </c>
      <c r="Y26" s="168">
        <v>3.5714285714285712</v>
      </c>
      <c r="Z26" s="168">
        <v>0</v>
      </c>
      <c r="AA26" s="168">
        <v>0</v>
      </c>
      <c r="AB26" s="168">
        <v>0</v>
      </c>
      <c r="AC26" s="168">
        <v>0</v>
      </c>
      <c r="AD26" s="169">
        <v>0</v>
      </c>
      <c r="AE26" s="169">
        <v>0</v>
      </c>
      <c r="AF26" s="169">
        <v>0</v>
      </c>
    </row>
    <row r="27" spans="2:32" ht="17.100000000000001" customHeight="1" x14ac:dyDescent="0.15">
      <c r="B27" s="411"/>
      <c r="C27" s="411"/>
      <c r="D27" s="55" t="s">
        <v>280</v>
      </c>
      <c r="E27" s="173">
        <v>100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40</v>
      </c>
      <c r="O27" s="173">
        <v>0</v>
      </c>
      <c r="P27" s="173">
        <v>0</v>
      </c>
      <c r="Q27" s="173">
        <v>0</v>
      </c>
      <c r="R27" s="173">
        <v>60</v>
      </c>
      <c r="S27" s="173">
        <v>0</v>
      </c>
      <c r="T27" s="173">
        <v>0</v>
      </c>
      <c r="U27" s="173">
        <v>0</v>
      </c>
      <c r="V27" s="173">
        <v>0</v>
      </c>
      <c r="W27" s="174">
        <v>0</v>
      </c>
      <c r="X27" s="168">
        <v>0</v>
      </c>
      <c r="Y27" s="168">
        <v>0</v>
      </c>
      <c r="Z27" s="168">
        <v>0</v>
      </c>
      <c r="AA27" s="168">
        <v>0</v>
      </c>
      <c r="AB27" s="168">
        <v>0</v>
      </c>
      <c r="AC27" s="168">
        <v>0</v>
      </c>
      <c r="AD27" s="169">
        <v>0</v>
      </c>
      <c r="AE27" s="169">
        <v>0</v>
      </c>
      <c r="AF27" s="169">
        <v>0</v>
      </c>
    </row>
    <row r="28" spans="2:32" ht="17.100000000000001" customHeight="1" x14ac:dyDescent="0.15">
      <c r="B28" s="396" t="s">
        <v>114</v>
      </c>
      <c r="C28" s="412"/>
      <c r="D28" s="413"/>
      <c r="E28" s="175">
        <v>100</v>
      </c>
      <c r="F28" s="176">
        <v>0.69686411149825789</v>
      </c>
      <c r="G28" s="176">
        <v>0.34843205574912894</v>
      </c>
      <c r="H28" s="176">
        <v>0.34843205574912894</v>
      </c>
      <c r="I28" s="176">
        <v>0.13937282229965156</v>
      </c>
      <c r="J28" s="176">
        <v>1.1149825783972125</v>
      </c>
      <c r="K28" s="176">
        <v>2.7177700348432055</v>
      </c>
      <c r="L28" s="176">
        <v>7.3867595818815328</v>
      </c>
      <c r="M28" s="176">
        <v>10.522648083623693</v>
      </c>
      <c r="N28" s="176">
        <v>30.662020905923342</v>
      </c>
      <c r="O28" s="176">
        <v>12.473867595818815</v>
      </c>
      <c r="P28" s="176">
        <v>14.494773519163765</v>
      </c>
      <c r="Q28" s="176">
        <v>7.4564459930313589</v>
      </c>
      <c r="R28" s="176">
        <v>6.2020905923344953</v>
      </c>
      <c r="S28" s="176">
        <v>2.5783972125435541</v>
      </c>
      <c r="T28" s="176">
        <v>1.3240418118466899</v>
      </c>
      <c r="U28" s="176">
        <v>0.27874564459930312</v>
      </c>
      <c r="V28" s="176">
        <v>0.76655052264808365</v>
      </c>
      <c r="W28" s="167">
        <v>0</v>
      </c>
      <c r="X28" s="167">
        <v>6.968641114982578E-2</v>
      </c>
      <c r="Y28" s="167">
        <v>0</v>
      </c>
      <c r="Z28" s="167">
        <v>0.20905923344947736</v>
      </c>
      <c r="AA28" s="167">
        <v>6.968641114982578E-2</v>
      </c>
      <c r="AB28" s="167">
        <v>6.968641114982578E-2</v>
      </c>
      <c r="AC28" s="167">
        <v>0</v>
      </c>
      <c r="AD28" s="170">
        <v>0</v>
      </c>
      <c r="AE28" s="170">
        <v>0</v>
      </c>
      <c r="AF28" s="170">
        <v>6.968641114982578E-2</v>
      </c>
    </row>
    <row r="29" spans="2:32" x14ac:dyDescent="0.15">
      <c r="B29" s="177"/>
      <c r="C29" s="177"/>
      <c r="D29" s="177"/>
    </row>
  </sheetData>
  <mergeCells count="13"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9" t="s">
        <v>380</v>
      </c>
      <c r="C1" s="29"/>
      <c r="E1" s="29" t="s">
        <v>379</v>
      </c>
      <c r="P1" s="29" t="s">
        <v>379</v>
      </c>
      <c r="T1" s="29"/>
      <c r="AB1" s="29" t="s">
        <v>379</v>
      </c>
      <c r="AG1" s="29"/>
      <c r="AN1" s="29" t="s">
        <v>379</v>
      </c>
      <c r="AT1" s="29"/>
      <c r="AZ1" s="29" t="s">
        <v>379</v>
      </c>
    </row>
    <row r="2" spans="2:55" ht="17.25" customHeight="1" x14ac:dyDescent="0.15">
      <c r="B2" s="1" t="s">
        <v>389</v>
      </c>
    </row>
    <row r="3" spans="2:55" ht="24" customHeight="1" x14ac:dyDescent="0.15">
      <c r="B3" s="350" t="s">
        <v>381</v>
      </c>
      <c r="C3" s="398"/>
      <c r="D3" s="342"/>
      <c r="E3" s="333" t="s">
        <v>92</v>
      </c>
      <c r="F3" s="111"/>
      <c r="G3" s="91">
        <v>1000</v>
      </c>
      <c r="H3" s="91">
        <v>1200</v>
      </c>
      <c r="I3" s="91">
        <v>1400</v>
      </c>
      <c r="J3" s="91">
        <v>1600</v>
      </c>
      <c r="K3" s="91">
        <v>1800</v>
      </c>
      <c r="L3" s="91">
        <v>2000</v>
      </c>
      <c r="M3" s="91">
        <v>2200</v>
      </c>
      <c r="N3" s="91">
        <v>2400</v>
      </c>
      <c r="O3" s="91">
        <v>2600</v>
      </c>
      <c r="P3" s="91">
        <v>2800</v>
      </c>
      <c r="Q3" s="91">
        <v>3000</v>
      </c>
      <c r="R3" s="91">
        <v>3200</v>
      </c>
      <c r="S3" s="91">
        <v>3400</v>
      </c>
      <c r="T3" s="91">
        <v>3600</v>
      </c>
      <c r="U3" s="91">
        <v>3800</v>
      </c>
      <c r="V3" s="91">
        <v>4000</v>
      </c>
      <c r="W3" s="91">
        <v>4200</v>
      </c>
      <c r="X3" s="91">
        <v>4400</v>
      </c>
      <c r="Y3" s="91">
        <v>4600</v>
      </c>
      <c r="Z3" s="91">
        <v>4800</v>
      </c>
      <c r="AA3" s="91">
        <v>5000</v>
      </c>
      <c r="AB3" s="91">
        <v>5200</v>
      </c>
      <c r="AC3" s="91">
        <v>5400</v>
      </c>
      <c r="AD3" s="91">
        <v>5600</v>
      </c>
      <c r="AE3" s="91">
        <v>5800</v>
      </c>
      <c r="AF3" s="91">
        <v>6000</v>
      </c>
      <c r="AG3" s="91">
        <v>6200</v>
      </c>
      <c r="AH3" s="91">
        <v>6400</v>
      </c>
      <c r="AI3" s="91">
        <v>6600</v>
      </c>
      <c r="AJ3" s="91">
        <v>6800</v>
      </c>
      <c r="AK3" s="91">
        <v>7000</v>
      </c>
      <c r="AL3" s="91">
        <v>7200</v>
      </c>
      <c r="AM3" s="91">
        <v>7400</v>
      </c>
      <c r="AN3" s="91">
        <v>7600</v>
      </c>
      <c r="AO3" s="91">
        <v>7800</v>
      </c>
      <c r="AP3" s="91">
        <v>8000</v>
      </c>
      <c r="AQ3" s="91">
        <v>8200</v>
      </c>
      <c r="AR3" s="91">
        <v>8400</v>
      </c>
      <c r="AS3" s="91">
        <v>8600</v>
      </c>
      <c r="AT3" s="91">
        <v>8800</v>
      </c>
      <c r="AU3" s="91">
        <v>9000</v>
      </c>
      <c r="AV3" s="91">
        <v>9200</v>
      </c>
      <c r="AW3" s="91">
        <v>9400</v>
      </c>
      <c r="AX3" s="91">
        <v>9600</v>
      </c>
      <c r="AY3" s="91">
        <v>9800</v>
      </c>
      <c r="AZ3" s="115" t="s">
        <v>311</v>
      </c>
      <c r="BA3" s="372" t="s">
        <v>94</v>
      </c>
      <c r="BB3" s="372" t="s">
        <v>95</v>
      </c>
      <c r="BC3" s="372" t="s">
        <v>96</v>
      </c>
    </row>
    <row r="4" spans="2:55" s="35" customFormat="1" ht="13.5" x14ac:dyDescent="0.15">
      <c r="B4" s="353" t="s">
        <v>264</v>
      </c>
      <c r="C4" s="406"/>
      <c r="D4" s="354"/>
      <c r="E4" s="334"/>
      <c r="F4" s="65" t="s">
        <v>97</v>
      </c>
      <c r="G4" s="65" t="s">
        <v>97</v>
      </c>
      <c r="H4" s="65" t="s">
        <v>97</v>
      </c>
      <c r="I4" s="65" t="s">
        <v>97</v>
      </c>
      <c r="J4" s="65" t="s">
        <v>97</v>
      </c>
      <c r="K4" s="65" t="s">
        <v>97</v>
      </c>
      <c r="L4" s="65" t="s">
        <v>97</v>
      </c>
      <c r="M4" s="66" t="s">
        <v>97</v>
      </c>
      <c r="N4" s="65" t="s">
        <v>97</v>
      </c>
      <c r="O4" s="65" t="s">
        <v>97</v>
      </c>
      <c r="P4" s="65" t="s">
        <v>97</v>
      </c>
      <c r="Q4" s="65" t="s">
        <v>97</v>
      </c>
      <c r="R4" s="65" t="s">
        <v>97</v>
      </c>
      <c r="S4" s="65" t="s">
        <v>97</v>
      </c>
      <c r="T4" s="65" t="s">
        <v>97</v>
      </c>
      <c r="U4" s="65" t="s">
        <v>283</v>
      </c>
      <c r="V4" s="65" t="s">
        <v>283</v>
      </c>
      <c r="W4" s="65" t="s">
        <v>97</v>
      </c>
      <c r="X4" s="65" t="s">
        <v>97</v>
      </c>
      <c r="Y4" s="65" t="s">
        <v>97</v>
      </c>
      <c r="Z4" s="65" t="s">
        <v>97</v>
      </c>
      <c r="AA4" s="65" t="s">
        <v>97</v>
      </c>
      <c r="AB4" s="65" t="s">
        <v>97</v>
      </c>
      <c r="AC4" s="65" t="s">
        <v>97</v>
      </c>
      <c r="AD4" s="65" t="s">
        <v>97</v>
      </c>
      <c r="AE4" s="65" t="s">
        <v>97</v>
      </c>
      <c r="AF4" s="65" t="s">
        <v>97</v>
      </c>
      <c r="AG4" s="65" t="s">
        <v>97</v>
      </c>
      <c r="AH4" s="65" t="s">
        <v>97</v>
      </c>
      <c r="AI4" s="65" t="s">
        <v>97</v>
      </c>
      <c r="AJ4" s="65" t="s">
        <v>97</v>
      </c>
      <c r="AK4" s="65" t="s">
        <v>97</v>
      </c>
      <c r="AL4" s="65" t="s">
        <v>97</v>
      </c>
      <c r="AM4" s="65" t="s">
        <v>97</v>
      </c>
      <c r="AN4" s="65" t="s">
        <v>97</v>
      </c>
      <c r="AO4" s="65" t="s">
        <v>97</v>
      </c>
      <c r="AP4" s="65" t="s">
        <v>97</v>
      </c>
      <c r="AQ4" s="65" t="s">
        <v>97</v>
      </c>
      <c r="AR4" s="65" t="s">
        <v>97</v>
      </c>
      <c r="AS4" s="65" t="s">
        <v>97</v>
      </c>
      <c r="AT4" s="65" t="s">
        <v>97</v>
      </c>
      <c r="AU4" s="65" t="s">
        <v>97</v>
      </c>
      <c r="AV4" s="65" t="s">
        <v>97</v>
      </c>
      <c r="AW4" s="65" t="s">
        <v>97</v>
      </c>
      <c r="AX4" s="65" t="s">
        <v>97</v>
      </c>
      <c r="AY4" s="65" t="s">
        <v>97</v>
      </c>
      <c r="AZ4" s="65"/>
      <c r="BA4" s="334"/>
      <c r="BB4" s="334"/>
      <c r="BC4" s="334"/>
    </row>
    <row r="5" spans="2:55" ht="24" customHeight="1" x14ac:dyDescent="0.15">
      <c r="B5" s="355"/>
      <c r="C5" s="407"/>
      <c r="D5" s="356"/>
      <c r="E5" s="335"/>
      <c r="F5" s="96" t="s">
        <v>310</v>
      </c>
      <c r="G5" s="97">
        <v>1200</v>
      </c>
      <c r="H5" s="97">
        <v>1400</v>
      </c>
      <c r="I5" s="97">
        <v>1600</v>
      </c>
      <c r="J5" s="97">
        <v>1800</v>
      </c>
      <c r="K5" s="97">
        <v>2000</v>
      </c>
      <c r="L5" s="97">
        <v>2200</v>
      </c>
      <c r="M5" s="97">
        <v>2400</v>
      </c>
      <c r="N5" s="97">
        <v>2600</v>
      </c>
      <c r="O5" s="97">
        <v>2800</v>
      </c>
      <c r="P5" s="97">
        <v>3000</v>
      </c>
      <c r="Q5" s="97">
        <v>3200</v>
      </c>
      <c r="R5" s="97">
        <v>3400</v>
      </c>
      <c r="S5" s="97">
        <v>3600</v>
      </c>
      <c r="T5" s="97">
        <v>3800</v>
      </c>
      <c r="U5" s="97">
        <v>4000</v>
      </c>
      <c r="V5" s="97">
        <v>4200</v>
      </c>
      <c r="W5" s="97">
        <v>4400</v>
      </c>
      <c r="X5" s="97">
        <v>4600</v>
      </c>
      <c r="Y5" s="97">
        <v>4800</v>
      </c>
      <c r="Z5" s="97">
        <v>5000</v>
      </c>
      <c r="AA5" s="97">
        <v>5200</v>
      </c>
      <c r="AB5" s="97">
        <v>5400</v>
      </c>
      <c r="AC5" s="97">
        <v>5600</v>
      </c>
      <c r="AD5" s="97">
        <v>5800</v>
      </c>
      <c r="AE5" s="97">
        <v>6000</v>
      </c>
      <c r="AF5" s="97">
        <v>6200</v>
      </c>
      <c r="AG5" s="97">
        <v>6400</v>
      </c>
      <c r="AH5" s="97">
        <v>6600</v>
      </c>
      <c r="AI5" s="97">
        <v>6800</v>
      </c>
      <c r="AJ5" s="97">
        <v>7000</v>
      </c>
      <c r="AK5" s="97">
        <v>7200</v>
      </c>
      <c r="AL5" s="97">
        <v>7400</v>
      </c>
      <c r="AM5" s="97">
        <v>7600</v>
      </c>
      <c r="AN5" s="97">
        <v>7800</v>
      </c>
      <c r="AO5" s="97">
        <v>8000</v>
      </c>
      <c r="AP5" s="97">
        <v>8200</v>
      </c>
      <c r="AQ5" s="97">
        <v>8400</v>
      </c>
      <c r="AR5" s="97">
        <v>8600</v>
      </c>
      <c r="AS5" s="97">
        <v>8800</v>
      </c>
      <c r="AT5" s="97">
        <v>9000</v>
      </c>
      <c r="AU5" s="97">
        <v>9200</v>
      </c>
      <c r="AV5" s="97">
        <v>9400</v>
      </c>
      <c r="AW5" s="97">
        <v>9600</v>
      </c>
      <c r="AX5" s="97">
        <v>9800</v>
      </c>
      <c r="AY5" s="97">
        <v>10000</v>
      </c>
      <c r="AZ5" s="116"/>
      <c r="BA5" s="69" t="s">
        <v>205</v>
      </c>
      <c r="BB5" s="69" t="s">
        <v>205</v>
      </c>
      <c r="BC5" s="69" t="s">
        <v>205</v>
      </c>
    </row>
    <row r="6" spans="2:55" ht="17.100000000000001" customHeight="1" x14ac:dyDescent="0.15">
      <c r="B6" s="397" t="s">
        <v>92</v>
      </c>
      <c r="C6" s="408"/>
      <c r="D6" s="409"/>
      <c r="E6" s="22">
        <v>7849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17</v>
      </c>
      <c r="L6" s="22">
        <v>36</v>
      </c>
      <c r="M6" s="22">
        <v>108</v>
      </c>
      <c r="N6" s="22">
        <v>211</v>
      </c>
      <c r="O6" s="22">
        <v>284</v>
      </c>
      <c r="P6" s="22">
        <v>412</v>
      </c>
      <c r="Q6" s="22">
        <v>464</v>
      </c>
      <c r="R6" s="22">
        <v>555</v>
      </c>
      <c r="S6" s="22">
        <v>542</v>
      </c>
      <c r="T6" s="22">
        <v>545</v>
      </c>
      <c r="U6" s="22">
        <v>572</v>
      </c>
      <c r="V6" s="22">
        <v>409</v>
      </c>
      <c r="W6" s="22">
        <v>450</v>
      </c>
      <c r="X6" s="22">
        <v>382</v>
      </c>
      <c r="Y6" s="22">
        <v>337</v>
      </c>
      <c r="Z6" s="22">
        <v>330</v>
      </c>
      <c r="AA6" s="22">
        <v>267</v>
      </c>
      <c r="AB6" s="22">
        <v>213</v>
      </c>
      <c r="AC6" s="22">
        <v>201</v>
      </c>
      <c r="AD6" s="22">
        <v>221</v>
      </c>
      <c r="AE6" s="22">
        <v>180</v>
      </c>
      <c r="AF6" s="22">
        <v>129</v>
      </c>
      <c r="AG6" s="22">
        <v>102</v>
      </c>
      <c r="AH6" s="22">
        <v>107</v>
      </c>
      <c r="AI6" s="22">
        <v>116</v>
      </c>
      <c r="AJ6" s="22">
        <v>117</v>
      </c>
      <c r="AK6" s="22">
        <v>61</v>
      </c>
      <c r="AL6" s="22">
        <v>56</v>
      </c>
      <c r="AM6" s="22">
        <v>52</v>
      </c>
      <c r="AN6" s="22">
        <v>64</v>
      </c>
      <c r="AO6" s="22">
        <v>70</v>
      </c>
      <c r="AP6" s="22">
        <v>52</v>
      </c>
      <c r="AQ6" s="22">
        <v>32</v>
      </c>
      <c r="AR6" s="22">
        <v>26</v>
      </c>
      <c r="AS6" s="22">
        <v>26</v>
      </c>
      <c r="AT6" s="22">
        <v>26</v>
      </c>
      <c r="AU6" s="22">
        <v>14</v>
      </c>
      <c r="AV6" s="22">
        <v>22</v>
      </c>
      <c r="AW6" s="22">
        <v>8</v>
      </c>
      <c r="AX6" s="22">
        <v>8</v>
      </c>
      <c r="AY6" s="22">
        <v>19</v>
      </c>
      <c r="AZ6" s="22">
        <v>2</v>
      </c>
      <c r="BA6" s="42">
        <v>4090</v>
      </c>
      <c r="BB6" s="27">
        <v>4437.2</v>
      </c>
      <c r="BC6" s="27">
        <v>1479</v>
      </c>
    </row>
    <row r="7" spans="2:55" ht="17.100000000000001" customHeight="1" x14ac:dyDescent="0.15">
      <c r="B7" s="394" t="s">
        <v>265</v>
      </c>
      <c r="C7" s="408"/>
      <c r="D7" s="409"/>
      <c r="E7" s="22">
        <v>6414</v>
      </c>
      <c r="F7" s="22">
        <v>0</v>
      </c>
      <c r="G7" s="22">
        <v>0</v>
      </c>
      <c r="H7" s="22">
        <v>0</v>
      </c>
      <c r="I7" s="22">
        <v>0</v>
      </c>
      <c r="J7" s="22">
        <v>3</v>
      </c>
      <c r="K7" s="22">
        <v>3</v>
      </c>
      <c r="L7" s="22">
        <v>6</v>
      </c>
      <c r="M7" s="22">
        <v>16</v>
      </c>
      <c r="N7" s="22">
        <v>84</v>
      </c>
      <c r="O7" s="22">
        <v>153</v>
      </c>
      <c r="P7" s="22">
        <v>275</v>
      </c>
      <c r="Q7" s="22">
        <v>321</v>
      </c>
      <c r="R7" s="22">
        <v>413</v>
      </c>
      <c r="S7" s="22">
        <v>412</v>
      </c>
      <c r="T7" s="22">
        <v>443</v>
      </c>
      <c r="U7" s="22">
        <v>483</v>
      </c>
      <c r="V7" s="22">
        <v>359</v>
      </c>
      <c r="W7" s="22">
        <v>390</v>
      </c>
      <c r="X7" s="22">
        <v>342</v>
      </c>
      <c r="Y7" s="22">
        <v>314</v>
      </c>
      <c r="Z7" s="22">
        <v>307</v>
      </c>
      <c r="AA7" s="22">
        <v>253</v>
      </c>
      <c r="AB7" s="22">
        <v>201</v>
      </c>
      <c r="AC7" s="22">
        <v>192</v>
      </c>
      <c r="AD7" s="22">
        <v>213</v>
      </c>
      <c r="AE7" s="22">
        <v>171</v>
      </c>
      <c r="AF7" s="22">
        <v>126</v>
      </c>
      <c r="AG7" s="22">
        <v>92</v>
      </c>
      <c r="AH7" s="22">
        <v>103</v>
      </c>
      <c r="AI7" s="22">
        <v>109</v>
      </c>
      <c r="AJ7" s="22">
        <v>111</v>
      </c>
      <c r="AK7" s="22">
        <v>60</v>
      </c>
      <c r="AL7" s="22">
        <v>53</v>
      </c>
      <c r="AM7" s="22">
        <v>51</v>
      </c>
      <c r="AN7" s="22">
        <v>63</v>
      </c>
      <c r="AO7" s="22">
        <v>68</v>
      </c>
      <c r="AP7" s="22">
        <v>51</v>
      </c>
      <c r="AQ7" s="22">
        <v>32</v>
      </c>
      <c r="AR7" s="22">
        <v>26</v>
      </c>
      <c r="AS7" s="22">
        <v>24</v>
      </c>
      <c r="AT7" s="22">
        <v>26</v>
      </c>
      <c r="AU7" s="22">
        <v>12</v>
      </c>
      <c r="AV7" s="22">
        <v>20</v>
      </c>
      <c r="AW7" s="22">
        <v>6</v>
      </c>
      <c r="AX7" s="22">
        <v>7</v>
      </c>
      <c r="AY7" s="22">
        <v>18</v>
      </c>
      <c r="AZ7" s="22">
        <v>2</v>
      </c>
      <c r="BA7" s="42">
        <v>4330</v>
      </c>
      <c r="BB7" s="27">
        <v>4655.1000000000004</v>
      </c>
      <c r="BC7" s="27">
        <v>1468.9</v>
      </c>
    </row>
    <row r="8" spans="2:55" ht="17.100000000000001" customHeight="1" x14ac:dyDescent="0.15">
      <c r="B8" s="307"/>
      <c r="C8" s="394" t="s">
        <v>266</v>
      </c>
      <c r="D8" s="409"/>
      <c r="E8" s="45">
        <v>4221</v>
      </c>
      <c r="F8" s="45">
        <v>0</v>
      </c>
      <c r="G8" s="45">
        <v>0</v>
      </c>
      <c r="H8" s="45">
        <v>0</v>
      </c>
      <c r="I8" s="45">
        <v>0</v>
      </c>
      <c r="J8" s="45">
        <v>1</v>
      </c>
      <c r="K8" s="45">
        <v>0</v>
      </c>
      <c r="L8" s="45">
        <v>4</v>
      </c>
      <c r="M8" s="45">
        <v>6</v>
      </c>
      <c r="N8" s="45">
        <v>25</v>
      </c>
      <c r="O8" s="45">
        <v>55</v>
      </c>
      <c r="P8" s="45">
        <v>117</v>
      </c>
      <c r="Q8" s="45">
        <v>154</v>
      </c>
      <c r="R8" s="45">
        <v>202</v>
      </c>
      <c r="S8" s="45">
        <v>222</v>
      </c>
      <c r="T8" s="45">
        <v>251</v>
      </c>
      <c r="U8" s="45">
        <v>288</v>
      </c>
      <c r="V8" s="45">
        <v>222</v>
      </c>
      <c r="W8" s="45">
        <v>259</v>
      </c>
      <c r="X8" s="45">
        <v>235</v>
      </c>
      <c r="Y8" s="45">
        <v>244</v>
      </c>
      <c r="Z8" s="45">
        <v>243</v>
      </c>
      <c r="AA8" s="45">
        <v>201</v>
      </c>
      <c r="AB8" s="45">
        <v>161</v>
      </c>
      <c r="AC8" s="45">
        <v>142</v>
      </c>
      <c r="AD8" s="45">
        <v>174</v>
      </c>
      <c r="AE8" s="45">
        <v>145</v>
      </c>
      <c r="AF8" s="45">
        <v>100</v>
      </c>
      <c r="AG8" s="45">
        <v>76</v>
      </c>
      <c r="AH8" s="45">
        <v>85</v>
      </c>
      <c r="AI8" s="45">
        <v>92</v>
      </c>
      <c r="AJ8" s="45">
        <v>101</v>
      </c>
      <c r="AK8" s="45">
        <v>53</v>
      </c>
      <c r="AL8" s="45">
        <v>40</v>
      </c>
      <c r="AM8" s="45">
        <v>47</v>
      </c>
      <c r="AN8" s="45">
        <v>51</v>
      </c>
      <c r="AO8" s="45">
        <v>52</v>
      </c>
      <c r="AP8" s="45">
        <v>42</v>
      </c>
      <c r="AQ8" s="45">
        <v>25</v>
      </c>
      <c r="AR8" s="45">
        <v>20</v>
      </c>
      <c r="AS8" s="45">
        <v>17</v>
      </c>
      <c r="AT8" s="45">
        <v>22</v>
      </c>
      <c r="AU8" s="45">
        <v>8</v>
      </c>
      <c r="AV8" s="45">
        <v>15</v>
      </c>
      <c r="AW8" s="45">
        <v>2</v>
      </c>
      <c r="AX8" s="45">
        <v>5</v>
      </c>
      <c r="AY8" s="45">
        <v>15</v>
      </c>
      <c r="AZ8" s="45">
        <v>2</v>
      </c>
      <c r="BA8" s="46">
        <v>4680</v>
      </c>
      <c r="BB8" s="47">
        <v>4931.1000000000004</v>
      </c>
      <c r="BC8" s="47">
        <v>1471.9</v>
      </c>
    </row>
    <row r="9" spans="2:55" ht="17.100000000000001" customHeight="1" x14ac:dyDescent="0.15">
      <c r="B9" s="307"/>
      <c r="C9" s="307"/>
      <c r="D9" s="55" t="s">
        <v>267</v>
      </c>
      <c r="E9" s="9">
        <v>1033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</v>
      </c>
      <c r="O9" s="9">
        <v>2</v>
      </c>
      <c r="P9" s="9">
        <v>6</v>
      </c>
      <c r="Q9" s="9">
        <v>12</v>
      </c>
      <c r="R9" s="9">
        <v>24</v>
      </c>
      <c r="S9" s="9">
        <v>35</v>
      </c>
      <c r="T9" s="9">
        <v>33</v>
      </c>
      <c r="U9" s="9">
        <v>34</v>
      </c>
      <c r="V9" s="9">
        <v>27</v>
      </c>
      <c r="W9" s="9">
        <v>40</v>
      </c>
      <c r="X9" s="9">
        <v>30</v>
      </c>
      <c r="Y9" s="9">
        <v>51</v>
      </c>
      <c r="Z9" s="9">
        <v>53</v>
      </c>
      <c r="AA9" s="9">
        <v>54</v>
      </c>
      <c r="AB9" s="9">
        <v>45</v>
      </c>
      <c r="AC9" s="9">
        <v>45</v>
      </c>
      <c r="AD9" s="9">
        <v>53</v>
      </c>
      <c r="AE9" s="9">
        <v>56</v>
      </c>
      <c r="AF9" s="9">
        <v>36</v>
      </c>
      <c r="AG9" s="9">
        <v>39</v>
      </c>
      <c r="AH9" s="9">
        <v>39</v>
      </c>
      <c r="AI9" s="9">
        <v>41</v>
      </c>
      <c r="AJ9" s="9">
        <v>41</v>
      </c>
      <c r="AK9" s="9">
        <v>23</v>
      </c>
      <c r="AL9" s="9">
        <v>22</v>
      </c>
      <c r="AM9" s="9">
        <v>21</v>
      </c>
      <c r="AN9" s="9">
        <v>29</v>
      </c>
      <c r="AO9" s="9">
        <v>36</v>
      </c>
      <c r="AP9" s="9">
        <v>28</v>
      </c>
      <c r="AQ9" s="9">
        <v>16</v>
      </c>
      <c r="AR9" s="9">
        <v>10</v>
      </c>
      <c r="AS9" s="9">
        <v>8</v>
      </c>
      <c r="AT9" s="9">
        <v>16</v>
      </c>
      <c r="AU9" s="9">
        <v>6</v>
      </c>
      <c r="AV9" s="9">
        <v>5</v>
      </c>
      <c r="AW9" s="9">
        <v>1</v>
      </c>
      <c r="AX9" s="9">
        <v>2</v>
      </c>
      <c r="AY9" s="9">
        <v>11</v>
      </c>
      <c r="AZ9" s="9">
        <v>1</v>
      </c>
      <c r="BA9" s="43">
        <v>5698</v>
      </c>
      <c r="BB9" s="10">
        <v>5821.7</v>
      </c>
      <c r="BC9" s="10">
        <v>1584.2</v>
      </c>
    </row>
    <row r="10" spans="2:55" ht="17.100000000000001" customHeight="1" x14ac:dyDescent="0.15">
      <c r="B10" s="307"/>
      <c r="C10" s="307"/>
      <c r="D10" s="55" t="s">
        <v>268</v>
      </c>
      <c r="E10" s="9">
        <v>1208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6</v>
      </c>
      <c r="O10" s="9">
        <v>9</v>
      </c>
      <c r="P10" s="9">
        <v>18</v>
      </c>
      <c r="Q10" s="9">
        <v>16</v>
      </c>
      <c r="R10" s="9">
        <v>21</v>
      </c>
      <c r="S10" s="9">
        <v>37</v>
      </c>
      <c r="T10" s="9">
        <v>65</v>
      </c>
      <c r="U10" s="9">
        <v>91</v>
      </c>
      <c r="V10" s="9">
        <v>51</v>
      </c>
      <c r="W10" s="9">
        <v>79</v>
      </c>
      <c r="X10" s="9">
        <v>91</v>
      </c>
      <c r="Y10" s="9">
        <v>82</v>
      </c>
      <c r="Z10" s="9">
        <v>73</v>
      </c>
      <c r="AA10" s="9">
        <v>71</v>
      </c>
      <c r="AB10" s="9">
        <v>63</v>
      </c>
      <c r="AC10" s="9">
        <v>57</v>
      </c>
      <c r="AD10" s="9">
        <v>68</v>
      </c>
      <c r="AE10" s="9">
        <v>54</v>
      </c>
      <c r="AF10" s="9">
        <v>30</v>
      </c>
      <c r="AG10" s="9">
        <v>19</v>
      </c>
      <c r="AH10" s="9">
        <v>26</v>
      </c>
      <c r="AI10" s="9">
        <v>35</v>
      </c>
      <c r="AJ10" s="9">
        <v>43</v>
      </c>
      <c r="AK10" s="9">
        <v>20</v>
      </c>
      <c r="AL10" s="9">
        <v>9</v>
      </c>
      <c r="AM10" s="9">
        <v>16</v>
      </c>
      <c r="AN10" s="9">
        <v>13</v>
      </c>
      <c r="AO10" s="9">
        <v>7</v>
      </c>
      <c r="AP10" s="9">
        <v>9</v>
      </c>
      <c r="AQ10" s="9">
        <v>7</v>
      </c>
      <c r="AR10" s="9">
        <v>6</v>
      </c>
      <c r="AS10" s="9">
        <v>5</v>
      </c>
      <c r="AT10" s="9">
        <v>2</v>
      </c>
      <c r="AU10" s="9">
        <v>2</v>
      </c>
      <c r="AV10" s="9">
        <v>5</v>
      </c>
      <c r="AW10" s="9">
        <v>0</v>
      </c>
      <c r="AX10" s="9">
        <v>0</v>
      </c>
      <c r="AY10" s="9">
        <v>1</v>
      </c>
      <c r="AZ10" s="9">
        <v>0</v>
      </c>
      <c r="BA10" s="43">
        <v>4903.5</v>
      </c>
      <c r="BB10" s="10">
        <v>5111</v>
      </c>
      <c r="BC10" s="10">
        <v>1298.5999999999999</v>
      </c>
    </row>
    <row r="11" spans="2:55" ht="17.100000000000001" customHeight="1" x14ac:dyDescent="0.15">
      <c r="B11" s="307"/>
      <c r="C11" s="307"/>
      <c r="D11" s="55" t="s">
        <v>269</v>
      </c>
      <c r="E11" s="9">
        <v>987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3</v>
      </c>
      <c r="N11" s="9">
        <v>7</v>
      </c>
      <c r="O11" s="9">
        <v>18</v>
      </c>
      <c r="P11" s="9">
        <v>46</v>
      </c>
      <c r="Q11" s="9">
        <v>63</v>
      </c>
      <c r="R11" s="9">
        <v>74</v>
      </c>
      <c r="S11" s="9">
        <v>72</v>
      </c>
      <c r="T11" s="9">
        <v>80</v>
      </c>
      <c r="U11" s="9">
        <v>92</v>
      </c>
      <c r="V11" s="9">
        <v>68</v>
      </c>
      <c r="W11" s="9">
        <v>60</v>
      </c>
      <c r="X11" s="9">
        <v>48</v>
      </c>
      <c r="Y11" s="9">
        <v>51</v>
      </c>
      <c r="Z11" s="9">
        <v>58</v>
      </c>
      <c r="AA11" s="9">
        <v>43</v>
      </c>
      <c r="AB11" s="9">
        <v>31</v>
      </c>
      <c r="AC11" s="9">
        <v>21</v>
      </c>
      <c r="AD11" s="9">
        <v>21</v>
      </c>
      <c r="AE11" s="9">
        <v>18</v>
      </c>
      <c r="AF11" s="9">
        <v>11</v>
      </c>
      <c r="AG11" s="9">
        <v>7</v>
      </c>
      <c r="AH11" s="9">
        <v>7</v>
      </c>
      <c r="AI11" s="9">
        <v>11</v>
      </c>
      <c r="AJ11" s="9">
        <v>12</v>
      </c>
      <c r="AK11" s="9">
        <v>7</v>
      </c>
      <c r="AL11" s="9">
        <v>5</v>
      </c>
      <c r="AM11" s="9">
        <v>8</v>
      </c>
      <c r="AN11" s="9">
        <v>8</v>
      </c>
      <c r="AO11" s="9">
        <v>8</v>
      </c>
      <c r="AP11" s="9">
        <v>5</v>
      </c>
      <c r="AQ11" s="9">
        <v>2</v>
      </c>
      <c r="AR11" s="9">
        <v>3</v>
      </c>
      <c r="AS11" s="9">
        <v>4</v>
      </c>
      <c r="AT11" s="9">
        <v>4</v>
      </c>
      <c r="AU11" s="9">
        <v>0</v>
      </c>
      <c r="AV11" s="9">
        <v>4</v>
      </c>
      <c r="AW11" s="9">
        <v>0</v>
      </c>
      <c r="AX11" s="9">
        <v>3</v>
      </c>
      <c r="AY11" s="9">
        <v>3</v>
      </c>
      <c r="AZ11" s="9">
        <v>1</v>
      </c>
      <c r="BA11" s="43">
        <v>4140</v>
      </c>
      <c r="BB11" s="10">
        <v>4470.2</v>
      </c>
      <c r="BC11" s="10">
        <v>1373</v>
      </c>
    </row>
    <row r="12" spans="2:55" ht="17.100000000000001" customHeight="1" x14ac:dyDescent="0.15">
      <c r="B12" s="307"/>
      <c r="C12" s="307"/>
      <c r="D12" s="55" t="s">
        <v>270</v>
      </c>
      <c r="E12" s="9">
        <v>682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0</v>
      </c>
      <c r="L12" s="9">
        <v>1</v>
      </c>
      <c r="M12" s="9">
        <v>0</v>
      </c>
      <c r="N12" s="9">
        <v>7</v>
      </c>
      <c r="O12" s="9">
        <v>13</v>
      </c>
      <c r="P12" s="9">
        <v>31</v>
      </c>
      <c r="Q12" s="9">
        <v>46</v>
      </c>
      <c r="R12" s="9">
        <v>62</v>
      </c>
      <c r="S12" s="9">
        <v>57</v>
      </c>
      <c r="T12" s="9">
        <v>56</v>
      </c>
      <c r="U12" s="9">
        <v>52</v>
      </c>
      <c r="V12" s="9">
        <v>40</v>
      </c>
      <c r="W12" s="9">
        <v>55</v>
      </c>
      <c r="X12" s="9">
        <v>47</v>
      </c>
      <c r="Y12" s="9">
        <v>36</v>
      </c>
      <c r="Z12" s="9">
        <v>37</v>
      </c>
      <c r="AA12" s="9">
        <v>25</v>
      </c>
      <c r="AB12" s="9">
        <v>19</v>
      </c>
      <c r="AC12" s="9">
        <v>13</v>
      </c>
      <c r="AD12" s="9">
        <v>26</v>
      </c>
      <c r="AE12" s="9">
        <v>13</v>
      </c>
      <c r="AF12" s="9">
        <v>16</v>
      </c>
      <c r="AG12" s="9">
        <v>6</v>
      </c>
      <c r="AH12" s="9">
        <v>8</v>
      </c>
      <c r="AI12" s="9">
        <v>2</v>
      </c>
      <c r="AJ12" s="9">
        <v>3</v>
      </c>
      <c r="AK12" s="9">
        <v>1</v>
      </c>
      <c r="AL12" s="9">
        <v>3</v>
      </c>
      <c r="AM12" s="9">
        <v>2</v>
      </c>
      <c r="AN12" s="9">
        <v>1</v>
      </c>
      <c r="AO12" s="9">
        <v>1</v>
      </c>
      <c r="AP12" s="9">
        <v>0</v>
      </c>
      <c r="AQ12" s="9">
        <v>0</v>
      </c>
      <c r="AR12" s="9">
        <v>1</v>
      </c>
      <c r="AS12" s="9">
        <v>0</v>
      </c>
      <c r="AT12" s="9">
        <v>0</v>
      </c>
      <c r="AU12" s="9">
        <v>0</v>
      </c>
      <c r="AV12" s="9">
        <v>0</v>
      </c>
      <c r="AW12" s="9">
        <v>1</v>
      </c>
      <c r="AX12" s="9">
        <v>0</v>
      </c>
      <c r="AY12" s="9">
        <v>0</v>
      </c>
      <c r="AZ12" s="9">
        <v>0</v>
      </c>
      <c r="BA12" s="43">
        <v>4086</v>
      </c>
      <c r="BB12" s="10">
        <v>4246.7</v>
      </c>
      <c r="BC12" s="10">
        <v>1051.8</v>
      </c>
    </row>
    <row r="13" spans="2:55" ht="17.100000000000001" customHeight="1" x14ac:dyDescent="0.15">
      <c r="B13" s="307"/>
      <c r="C13" s="307"/>
      <c r="D13" s="55" t="s">
        <v>271</v>
      </c>
      <c r="E13" s="9">
        <v>285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2</v>
      </c>
      <c r="N13" s="9">
        <v>2</v>
      </c>
      <c r="O13" s="9">
        <v>13</v>
      </c>
      <c r="P13" s="9">
        <v>15</v>
      </c>
      <c r="Q13" s="9">
        <v>12</v>
      </c>
      <c r="R13" s="9">
        <v>17</v>
      </c>
      <c r="S13" s="9">
        <v>21</v>
      </c>
      <c r="T13" s="9">
        <v>16</v>
      </c>
      <c r="U13" s="9">
        <v>18</v>
      </c>
      <c r="V13" s="9">
        <v>35</v>
      </c>
      <c r="W13" s="9">
        <v>24</v>
      </c>
      <c r="X13" s="9">
        <v>15</v>
      </c>
      <c r="Y13" s="9">
        <v>21</v>
      </c>
      <c r="Z13" s="9">
        <v>20</v>
      </c>
      <c r="AA13" s="9">
        <v>7</v>
      </c>
      <c r="AB13" s="9">
        <v>3</v>
      </c>
      <c r="AC13" s="9">
        <v>6</v>
      </c>
      <c r="AD13" s="9">
        <v>6</v>
      </c>
      <c r="AE13" s="9">
        <v>4</v>
      </c>
      <c r="AF13" s="9">
        <v>7</v>
      </c>
      <c r="AG13" s="9">
        <v>5</v>
      </c>
      <c r="AH13" s="9">
        <v>5</v>
      </c>
      <c r="AI13" s="9">
        <v>3</v>
      </c>
      <c r="AJ13" s="9">
        <v>2</v>
      </c>
      <c r="AK13" s="9">
        <v>2</v>
      </c>
      <c r="AL13" s="9">
        <v>1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1</v>
      </c>
      <c r="AW13" s="9">
        <v>0</v>
      </c>
      <c r="AX13" s="9">
        <v>0</v>
      </c>
      <c r="AY13" s="9">
        <v>0</v>
      </c>
      <c r="AZ13" s="9">
        <v>0</v>
      </c>
      <c r="BA13" s="43">
        <v>4140</v>
      </c>
      <c r="BB13" s="10">
        <v>4275.6000000000004</v>
      </c>
      <c r="BC13" s="10">
        <v>1093.0999999999999</v>
      </c>
    </row>
    <row r="14" spans="2:55" ht="17.100000000000001" customHeight="1" x14ac:dyDescent="0.15">
      <c r="B14" s="307"/>
      <c r="C14" s="307"/>
      <c r="D14" s="55" t="s">
        <v>272</v>
      </c>
      <c r="E14" s="9">
        <v>13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R14" s="9">
        <v>1</v>
      </c>
      <c r="S14" s="9">
        <v>0</v>
      </c>
      <c r="T14" s="9">
        <v>0</v>
      </c>
      <c r="U14" s="9">
        <v>1</v>
      </c>
      <c r="V14" s="9">
        <v>0</v>
      </c>
      <c r="W14" s="9">
        <v>0</v>
      </c>
      <c r="X14" s="9">
        <v>4</v>
      </c>
      <c r="Y14" s="9">
        <v>3</v>
      </c>
      <c r="Z14" s="9">
        <v>2</v>
      </c>
      <c r="AA14" s="9">
        <v>1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43">
        <v>4580</v>
      </c>
      <c r="BB14" s="10">
        <v>4414.6000000000004</v>
      </c>
      <c r="BC14" s="10">
        <v>607.70000000000005</v>
      </c>
    </row>
    <row r="15" spans="2:55" ht="17.100000000000001" customHeight="1" x14ac:dyDescent="0.15">
      <c r="B15" s="307"/>
      <c r="C15" s="411"/>
      <c r="D15" s="55" t="s">
        <v>273</v>
      </c>
      <c r="E15" s="9">
        <v>13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v>1</v>
      </c>
      <c r="O15" s="9">
        <v>0</v>
      </c>
      <c r="P15" s="9">
        <v>1</v>
      </c>
      <c r="Q15" s="9">
        <v>4</v>
      </c>
      <c r="R15" s="9">
        <v>3</v>
      </c>
      <c r="S15" s="9">
        <v>0</v>
      </c>
      <c r="T15" s="9">
        <v>1</v>
      </c>
      <c r="U15" s="9">
        <v>0</v>
      </c>
      <c r="V15" s="9">
        <v>1</v>
      </c>
      <c r="W15" s="9">
        <v>1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43">
        <v>3190</v>
      </c>
      <c r="BB15" s="10">
        <v>3244.6</v>
      </c>
      <c r="BC15" s="10">
        <v>541.79999999999995</v>
      </c>
    </row>
    <row r="16" spans="2:55" ht="17.100000000000001" customHeight="1" x14ac:dyDescent="0.15">
      <c r="B16" s="307"/>
      <c r="C16" s="394" t="s">
        <v>274</v>
      </c>
      <c r="D16" s="409"/>
      <c r="E16" s="9">
        <v>1922</v>
      </c>
      <c r="F16" s="9">
        <v>0</v>
      </c>
      <c r="G16" s="9">
        <v>0</v>
      </c>
      <c r="H16" s="9">
        <v>0</v>
      </c>
      <c r="I16" s="9">
        <v>0</v>
      </c>
      <c r="J16" s="9">
        <v>1</v>
      </c>
      <c r="K16" s="9">
        <v>1</v>
      </c>
      <c r="L16" s="9">
        <v>1</v>
      </c>
      <c r="M16" s="9">
        <v>10</v>
      </c>
      <c r="N16" s="9">
        <v>52</v>
      </c>
      <c r="O16" s="9">
        <v>89</v>
      </c>
      <c r="P16" s="9">
        <v>144</v>
      </c>
      <c r="Q16" s="9">
        <v>152</v>
      </c>
      <c r="R16" s="9">
        <v>194</v>
      </c>
      <c r="S16" s="9">
        <v>169</v>
      </c>
      <c r="T16" s="9">
        <v>169</v>
      </c>
      <c r="U16" s="9">
        <v>162</v>
      </c>
      <c r="V16" s="9">
        <v>110</v>
      </c>
      <c r="W16" s="9">
        <v>115</v>
      </c>
      <c r="X16" s="9">
        <v>84</v>
      </c>
      <c r="Y16" s="9">
        <v>55</v>
      </c>
      <c r="Z16" s="9">
        <v>57</v>
      </c>
      <c r="AA16" s="9">
        <v>46</v>
      </c>
      <c r="AB16" s="9">
        <v>35</v>
      </c>
      <c r="AC16" s="9">
        <v>47</v>
      </c>
      <c r="AD16" s="9">
        <v>35</v>
      </c>
      <c r="AE16" s="9">
        <v>25</v>
      </c>
      <c r="AF16" s="9">
        <v>23</v>
      </c>
      <c r="AG16" s="9">
        <v>13</v>
      </c>
      <c r="AH16" s="9">
        <v>16</v>
      </c>
      <c r="AI16" s="9">
        <v>14</v>
      </c>
      <c r="AJ16" s="9">
        <v>8</v>
      </c>
      <c r="AK16" s="9">
        <v>7</v>
      </c>
      <c r="AL16" s="9">
        <v>11</v>
      </c>
      <c r="AM16" s="9">
        <v>4</v>
      </c>
      <c r="AN16" s="9">
        <v>11</v>
      </c>
      <c r="AO16" s="9">
        <v>15</v>
      </c>
      <c r="AP16" s="9">
        <v>7</v>
      </c>
      <c r="AQ16" s="9">
        <v>6</v>
      </c>
      <c r="AR16" s="9">
        <v>6</v>
      </c>
      <c r="AS16" s="9">
        <v>7</v>
      </c>
      <c r="AT16" s="9">
        <v>4</v>
      </c>
      <c r="AU16" s="9">
        <v>3</v>
      </c>
      <c r="AV16" s="9">
        <v>5</v>
      </c>
      <c r="AW16" s="9">
        <v>4</v>
      </c>
      <c r="AX16" s="9">
        <v>2</v>
      </c>
      <c r="AY16" s="9">
        <v>3</v>
      </c>
      <c r="AZ16" s="9">
        <v>0</v>
      </c>
      <c r="BA16" s="43">
        <v>3781</v>
      </c>
      <c r="BB16" s="10">
        <v>4124.1000000000004</v>
      </c>
      <c r="BC16" s="10">
        <v>1329.8</v>
      </c>
    </row>
    <row r="17" spans="2:55" ht="17.100000000000001" customHeight="1" x14ac:dyDescent="0.15">
      <c r="B17" s="307"/>
      <c r="C17" s="307"/>
      <c r="D17" s="55" t="s">
        <v>267</v>
      </c>
      <c r="E17" s="9">
        <v>995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0</v>
      </c>
      <c r="L17" s="9">
        <v>0</v>
      </c>
      <c r="M17" s="9">
        <v>4</v>
      </c>
      <c r="N17" s="9">
        <v>21</v>
      </c>
      <c r="O17" s="9">
        <v>35</v>
      </c>
      <c r="P17" s="9">
        <v>68</v>
      </c>
      <c r="Q17" s="9">
        <v>59</v>
      </c>
      <c r="R17" s="9">
        <v>85</v>
      </c>
      <c r="S17" s="9">
        <v>81</v>
      </c>
      <c r="T17" s="9">
        <v>100</v>
      </c>
      <c r="U17" s="9">
        <v>91</v>
      </c>
      <c r="V17" s="9">
        <v>61</v>
      </c>
      <c r="W17" s="9">
        <v>68</v>
      </c>
      <c r="X17" s="9">
        <v>50</v>
      </c>
      <c r="Y17" s="9">
        <v>31</v>
      </c>
      <c r="Z17" s="9">
        <v>37</v>
      </c>
      <c r="AA17" s="9">
        <v>21</v>
      </c>
      <c r="AB17" s="9">
        <v>18</v>
      </c>
      <c r="AC17" s="9">
        <v>28</v>
      </c>
      <c r="AD17" s="9">
        <v>19</v>
      </c>
      <c r="AE17" s="9">
        <v>15</v>
      </c>
      <c r="AF17" s="9">
        <v>16</v>
      </c>
      <c r="AG17" s="9">
        <v>10</v>
      </c>
      <c r="AH17" s="9">
        <v>7</v>
      </c>
      <c r="AI17" s="9">
        <v>7</v>
      </c>
      <c r="AJ17" s="9">
        <v>6</v>
      </c>
      <c r="AK17" s="9">
        <v>3</v>
      </c>
      <c r="AL17" s="9">
        <v>6</v>
      </c>
      <c r="AM17" s="9">
        <v>1</v>
      </c>
      <c r="AN17" s="9">
        <v>9</v>
      </c>
      <c r="AO17" s="9">
        <v>12</v>
      </c>
      <c r="AP17" s="9">
        <v>7</v>
      </c>
      <c r="AQ17" s="9">
        <v>4</v>
      </c>
      <c r="AR17" s="9">
        <v>2</v>
      </c>
      <c r="AS17" s="9">
        <v>2</v>
      </c>
      <c r="AT17" s="9">
        <v>1</v>
      </c>
      <c r="AU17" s="9">
        <v>2</v>
      </c>
      <c r="AV17" s="9">
        <v>3</v>
      </c>
      <c r="AW17" s="9">
        <v>1</v>
      </c>
      <c r="AX17" s="9">
        <v>2</v>
      </c>
      <c r="AY17" s="9">
        <v>1</v>
      </c>
      <c r="AZ17" s="9">
        <v>0</v>
      </c>
      <c r="BA17" s="43">
        <v>3908</v>
      </c>
      <c r="BB17" s="10">
        <v>4251.8999999999996</v>
      </c>
      <c r="BC17" s="10">
        <v>1342.8</v>
      </c>
    </row>
    <row r="18" spans="2:55" ht="17.100000000000001" customHeight="1" x14ac:dyDescent="0.15">
      <c r="B18" s="307"/>
      <c r="C18" s="307"/>
      <c r="D18" s="55" t="s">
        <v>268</v>
      </c>
      <c r="E18" s="9">
        <v>414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10</v>
      </c>
      <c r="O18" s="9">
        <v>22</v>
      </c>
      <c r="P18" s="9">
        <v>32</v>
      </c>
      <c r="Q18" s="9">
        <v>34</v>
      </c>
      <c r="R18" s="9">
        <v>43</v>
      </c>
      <c r="S18" s="9">
        <v>30</v>
      </c>
      <c r="T18" s="9">
        <v>31</v>
      </c>
      <c r="U18" s="9">
        <v>33</v>
      </c>
      <c r="V18" s="9">
        <v>24</v>
      </c>
      <c r="W18" s="9">
        <v>20</v>
      </c>
      <c r="X18" s="9">
        <v>17</v>
      </c>
      <c r="Y18" s="9">
        <v>13</v>
      </c>
      <c r="Z18" s="9">
        <v>11</v>
      </c>
      <c r="AA18" s="9">
        <v>18</v>
      </c>
      <c r="AB18" s="9">
        <v>13</v>
      </c>
      <c r="AC18" s="9">
        <v>13</v>
      </c>
      <c r="AD18" s="9">
        <v>13</v>
      </c>
      <c r="AE18" s="9">
        <v>4</v>
      </c>
      <c r="AF18" s="9">
        <v>3</v>
      </c>
      <c r="AG18" s="9">
        <v>2</v>
      </c>
      <c r="AH18" s="9">
        <v>4</v>
      </c>
      <c r="AI18" s="9">
        <v>1</v>
      </c>
      <c r="AJ18" s="9">
        <v>2</v>
      </c>
      <c r="AK18" s="9">
        <v>3</v>
      </c>
      <c r="AL18" s="9">
        <v>3</v>
      </c>
      <c r="AM18" s="9">
        <v>2</v>
      </c>
      <c r="AN18" s="9">
        <v>0</v>
      </c>
      <c r="AO18" s="9">
        <v>2</v>
      </c>
      <c r="AP18" s="9">
        <v>0</v>
      </c>
      <c r="AQ18" s="9">
        <v>1</v>
      </c>
      <c r="AR18" s="9">
        <v>1</v>
      </c>
      <c r="AS18" s="9">
        <v>2</v>
      </c>
      <c r="AT18" s="9">
        <v>2</v>
      </c>
      <c r="AU18" s="9">
        <v>0</v>
      </c>
      <c r="AV18" s="9">
        <v>1</v>
      </c>
      <c r="AW18" s="9">
        <v>1</v>
      </c>
      <c r="AX18" s="9">
        <v>0</v>
      </c>
      <c r="AY18" s="9">
        <v>1</v>
      </c>
      <c r="AZ18" s="9">
        <v>0</v>
      </c>
      <c r="BA18" s="43">
        <v>3819.5</v>
      </c>
      <c r="BB18" s="10">
        <v>4146.8999999999996</v>
      </c>
      <c r="BC18" s="10">
        <v>1313.7</v>
      </c>
    </row>
    <row r="19" spans="2:55" ht="17.100000000000001" customHeight="1" x14ac:dyDescent="0.15">
      <c r="B19" s="307"/>
      <c r="C19" s="307"/>
      <c r="D19" s="55" t="s">
        <v>269</v>
      </c>
      <c r="E19" s="9">
        <v>184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0</v>
      </c>
      <c r="N19" s="9">
        <v>6</v>
      </c>
      <c r="O19" s="9">
        <v>8</v>
      </c>
      <c r="P19" s="9">
        <v>17</v>
      </c>
      <c r="Q19" s="9">
        <v>26</v>
      </c>
      <c r="R19" s="9">
        <v>25</v>
      </c>
      <c r="S19" s="9">
        <v>15</v>
      </c>
      <c r="T19" s="9">
        <v>12</v>
      </c>
      <c r="U19" s="9">
        <v>12</v>
      </c>
      <c r="V19" s="9">
        <v>4</v>
      </c>
      <c r="W19" s="9">
        <v>7</v>
      </c>
      <c r="X19" s="9">
        <v>12</v>
      </c>
      <c r="Y19" s="9">
        <v>3</v>
      </c>
      <c r="Z19" s="9">
        <v>3</v>
      </c>
      <c r="AA19" s="9">
        <v>2</v>
      </c>
      <c r="AB19" s="9">
        <v>1</v>
      </c>
      <c r="AC19" s="9">
        <v>3</v>
      </c>
      <c r="AD19" s="9">
        <v>2</v>
      </c>
      <c r="AE19" s="9">
        <v>0</v>
      </c>
      <c r="AF19" s="9">
        <v>3</v>
      </c>
      <c r="AG19" s="9">
        <v>0</v>
      </c>
      <c r="AH19" s="9">
        <v>3</v>
      </c>
      <c r="AI19" s="9">
        <v>3</v>
      </c>
      <c r="AJ19" s="9">
        <v>0</v>
      </c>
      <c r="AK19" s="9">
        <v>1</v>
      </c>
      <c r="AL19" s="9">
        <v>2</v>
      </c>
      <c r="AM19" s="9">
        <v>1</v>
      </c>
      <c r="AN19" s="9">
        <v>2</v>
      </c>
      <c r="AO19" s="9">
        <v>0</v>
      </c>
      <c r="AP19" s="9">
        <v>0</v>
      </c>
      <c r="AQ19" s="9">
        <v>1</v>
      </c>
      <c r="AR19" s="9">
        <v>3</v>
      </c>
      <c r="AS19" s="9">
        <v>2</v>
      </c>
      <c r="AT19" s="9">
        <v>0</v>
      </c>
      <c r="AU19" s="9">
        <v>0</v>
      </c>
      <c r="AV19" s="9">
        <v>1</v>
      </c>
      <c r="AW19" s="9">
        <v>1</v>
      </c>
      <c r="AX19" s="9">
        <v>0</v>
      </c>
      <c r="AY19" s="9">
        <v>1</v>
      </c>
      <c r="AZ19" s="9">
        <v>0</v>
      </c>
      <c r="BA19" s="43">
        <v>3489</v>
      </c>
      <c r="BB19" s="10">
        <v>4089.6</v>
      </c>
      <c r="BC19" s="10">
        <v>1570.1</v>
      </c>
    </row>
    <row r="20" spans="2:55" ht="17.100000000000001" customHeight="1" x14ac:dyDescent="0.15">
      <c r="B20" s="307"/>
      <c r="C20" s="307"/>
      <c r="D20" s="55" t="s">
        <v>270</v>
      </c>
      <c r="E20" s="9">
        <v>78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4</v>
      </c>
      <c r="O20" s="9">
        <v>8</v>
      </c>
      <c r="P20" s="9">
        <v>7</v>
      </c>
      <c r="Q20" s="9">
        <v>5</v>
      </c>
      <c r="R20" s="9">
        <v>13</v>
      </c>
      <c r="S20" s="9">
        <v>12</v>
      </c>
      <c r="T20" s="9">
        <v>9</v>
      </c>
      <c r="U20" s="9">
        <v>5</v>
      </c>
      <c r="V20" s="9">
        <v>6</v>
      </c>
      <c r="W20" s="9">
        <v>1</v>
      </c>
      <c r="X20" s="9">
        <v>1</v>
      </c>
      <c r="Y20" s="9">
        <v>1</v>
      </c>
      <c r="Z20" s="9">
        <v>2</v>
      </c>
      <c r="AA20" s="9">
        <v>1</v>
      </c>
      <c r="AB20" s="9">
        <v>0</v>
      </c>
      <c r="AC20" s="9">
        <v>2</v>
      </c>
      <c r="AD20" s="9">
        <v>0</v>
      </c>
      <c r="AE20" s="9">
        <v>1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43">
        <v>3416</v>
      </c>
      <c r="BB20" s="10">
        <v>3526.5</v>
      </c>
      <c r="BC20" s="10">
        <v>701.4</v>
      </c>
    </row>
    <row r="21" spans="2:55" ht="17.100000000000001" customHeight="1" x14ac:dyDescent="0.15">
      <c r="B21" s="307"/>
      <c r="C21" s="411"/>
      <c r="D21" s="55" t="s">
        <v>271</v>
      </c>
      <c r="E21" s="9">
        <v>251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4</v>
      </c>
      <c r="N21" s="9">
        <v>11</v>
      </c>
      <c r="O21" s="9">
        <v>16</v>
      </c>
      <c r="P21" s="9">
        <v>20</v>
      </c>
      <c r="Q21" s="9">
        <v>28</v>
      </c>
      <c r="R21" s="9">
        <v>28</v>
      </c>
      <c r="S21" s="9">
        <v>31</v>
      </c>
      <c r="T21" s="9">
        <v>17</v>
      </c>
      <c r="U21" s="9">
        <v>21</v>
      </c>
      <c r="V21" s="9">
        <v>15</v>
      </c>
      <c r="W21" s="9">
        <v>19</v>
      </c>
      <c r="X21" s="9">
        <v>4</v>
      </c>
      <c r="Y21" s="9">
        <v>7</v>
      </c>
      <c r="Z21" s="9">
        <v>4</v>
      </c>
      <c r="AA21" s="9">
        <v>4</v>
      </c>
      <c r="AB21" s="9">
        <v>3</v>
      </c>
      <c r="AC21" s="9">
        <v>1</v>
      </c>
      <c r="AD21" s="9">
        <v>1</v>
      </c>
      <c r="AE21" s="9">
        <v>5</v>
      </c>
      <c r="AF21" s="9">
        <v>1</v>
      </c>
      <c r="AG21" s="9">
        <v>1</v>
      </c>
      <c r="AH21" s="9">
        <v>2</v>
      </c>
      <c r="AI21" s="9">
        <v>3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1</v>
      </c>
      <c r="AP21" s="9">
        <v>0</v>
      </c>
      <c r="AQ21" s="9">
        <v>0</v>
      </c>
      <c r="AR21" s="9">
        <v>0</v>
      </c>
      <c r="AS21" s="9">
        <v>1</v>
      </c>
      <c r="AT21" s="9">
        <v>1</v>
      </c>
      <c r="AU21" s="9">
        <v>1</v>
      </c>
      <c r="AV21" s="9">
        <v>0</v>
      </c>
      <c r="AW21" s="9">
        <v>1</v>
      </c>
      <c r="AX21" s="9">
        <v>0</v>
      </c>
      <c r="AY21" s="9">
        <v>0</v>
      </c>
      <c r="AZ21" s="9">
        <v>0</v>
      </c>
      <c r="BA21" s="43">
        <v>3540</v>
      </c>
      <c r="BB21" s="10">
        <v>3790.8</v>
      </c>
      <c r="BC21" s="10">
        <v>1139.7</v>
      </c>
    </row>
    <row r="22" spans="2:55" ht="17.100000000000001" customHeight="1" x14ac:dyDescent="0.15">
      <c r="B22" s="307"/>
      <c r="C22" s="394" t="s">
        <v>275</v>
      </c>
      <c r="D22" s="409"/>
      <c r="E22" s="9">
        <v>271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2</v>
      </c>
      <c r="L22" s="9">
        <v>1</v>
      </c>
      <c r="M22" s="9">
        <v>0</v>
      </c>
      <c r="N22" s="9">
        <v>7</v>
      </c>
      <c r="O22" s="9">
        <v>9</v>
      </c>
      <c r="P22" s="9">
        <v>14</v>
      </c>
      <c r="Q22" s="9">
        <v>15</v>
      </c>
      <c r="R22" s="9">
        <v>17</v>
      </c>
      <c r="S22" s="9">
        <v>21</v>
      </c>
      <c r="T22" s="9">
        <v>23</v>
      </c>
      <c r="U22" s="9">
        <v>33</v>
      </c>
      <c r="V22" s="9">
        <v>27</v>
      </c>
      <c r="W22" s="9">
        <v>16</v>
      </c>
      <c r="X22" s="9">
        <v>23</v>
      </c>
      <c r="Y22" s="9">
        <v>15</v>
      </c>
      <c r="Z22" s="9">
        <v>7</v>
      </c>
      <c r="AA22" s="9">
        <v>6</v>
      </c>
      <c r="AB22" s="9">
        <v>5</v>
      </c>
      <c r="AC22" s="9">
        <v>3</v>
      </c>
      <c r="AD22" s="9">
        <v>4</v>
      </c>
      <c r="AE22" s="9">
        <v>1</v>
      </c>
      <c r="AF22" s="9">
        <v>3</v>
      </c>
      <c r="AG22" s="9">
        <v>3</v>
      </c>
      <c r="AH22" s="9">
        <v>2</v>
      </c>
      <c r="AI22" s="9">
        <v>3</v>
      </c>
      <c r="AJ22" s="9">
        <v>2</v>
      </c>
      <c r="AK22" s="9">
        <v>0</v>
      </c>
      <c r="AL22" s="9">
        <v>2</v>
      </c>
      <c r="AM22" s="9">
        <v>0</v>
      </c>
      <c r="AN22" s="9">
        <v>1</v>
      </c>
      <c r="AO22" s="9">
        <v>1</v>
      </c>
      <c r="AP22" s="9">
        <v>2</v>
      </c>
      <c r="AQ22" s="9">
        <v>1</v>
      </c>
      <c r="AR22" s="9">
        <v>0</v>
      </c>
      <c r="AS22" s="9">
        <v>0</v>
      </c>
      <c r="AT22" s="9">
        <v>0</v>
      </c>
      <c r="AU22" s="9">
        <v>1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43">
        <v>3960</v>
      </c>
      <c r="BB22" s="10">
        <v>4120.7</v>
      </c>
      <c r="BC22" s="10">
        <v>1145.2</v>
      </c>
    </row>
    <row r="23" spans="2:55" ht="17.100000000000001" customHeight="1" x14ac:dyDescent="0.15">
      <c r="B23" s="307"/>
      <c r="C23" s="307"/>
      <c r="D23" s="55" t="s">
        <v>267</v>
      </c>
      <c r="E23" s="9">
        <v>187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6</v>
      </c>
      <c r="O23" s="9">
        <v>3</v>
      </c>
      <c r="P23" s="9">
        <v>8</v>
      </c>
      <c r="Q23" s="9">
        <v>5</v>
      </c>
      <c r="R23" s="9">
        <v>11</v>
      </c>
      <c r="S23" s="9">
        <v>12</v>
      </c>
      <c r="T23" s="9">
        <v>16</v>
      </c>
      <c r="U23" s="9">
        <v>22</v>
      </c>
      <c r="V23" s="9">
        <v>23</v>
      </c>
      <c r="W23" s="9">
        <v>13</v>
      </c>
      <c r="X23" s="9">
        <v>17</v>
      </c>
      <c r="Y23" s="9">
        <v>11</v>
      </c>
      <c r="Z23" s="9">
        <v>6</v>
      </c>
      <c r="AA23" s="9">
        <v>6</v>
      </c>
      <c r="AB23" s="9">
        <v>4</v>
      </c>
      <c r="AC23" s="9">
        <v>2</v>
      </c>
      <c r="AD23" s="9">
        <v>4</v>
      </c>
      <c r="AE23" s="9">
        <v>0</v>
      </c>
      <c r="AF23" s="9">
        <v>1</v>
      </c>
      <c r="AG23" s="9">
        <v>3</v>
      </c>
      <c r="AH23" s="9">
        <v>2</v>
      </c>
      <c r="AI23" s="9">
        <v>3</v>
      </c>
      <c r="AJ23" s="9">
        <v>2</v>
      </c>
      <c r="AK23" s="9">
        <v>0</v>
      </c>
      <c r="AL23" s="9">
        <v>2</v>
      </c>
      <c r="AM23" s="9">
        <v>0</v>
      </c>
      <c r="AN23" s="9">
        <v>1</v>
      </c>
      <c r="AO23" s="9">
        <v>1</v>
      </c>
      <c r="AP23" s="9">
        <v>2</v>
      </c>
      <c r="AQ23" s="9">
        <v>1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43">
        <v>4060</v>
      </c>
      <c r="BB23" s="10">
        <v>4297.8</v>
      </c>
      <c r="BC23" s="10">
        <v>1142.8</v>
      </c>
    </row>
    <row r="24" spans="2:55" ht="17.100000000000001" customHeight="1" x14ac:dyDescent="0.15">
      <c r="B24" s="307"/>
      <c r="C24" s="307"/>
      <c r="D24" s="55" t="s">
        <v>268</v>
      </c>
      <c r="E24" s="9">
        <v>22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2</v>
      </c>
      <c r="P24" s="9">
        <v>3</v>
      </c>
      <c r="Q24" s="9">
        <v>4</v>
      </c>
      <c r="R24" s="9">
        <v>4</v>
      </c>
      <c r="S24" s="9">
        <v>3</v>
      </c>
      <c r="T24" s="9">
        <v>0</v>
      </c>
      <c r="U24" s="9">
        <v>3</v>
      </c>
      <c r="V24" s="9">
        <v>0</v>
      </c>
      <c r="W24" s="9">
        <v>0</v>
      </c>
      <c r="X24" s="9">
        <v>1</v>
      </c>
      <c r="Y24" s="9">
        <v>1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43">
        <v>3259</v>
      </c>
      <c r="BB24" s="10">
        <v>3346.7</v>
      </c>
      <c r="BC24" s="10">
        <v>543.4</v>
      </c>
    </row>
    <row r="25" spans="2:55" ht="17.100000000000001" customHeight="1" x14ac:dyDescent="0.15">
      <c r="B25" s="307"/>
      <c r="C25" s="307"/>
      <c r="D25" s="55" t="s">
        <v>269</v>
      </c>
      <c r="E25" s="9">
        <v>29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2</v>
      </c>
      <c r="L25" s="9">
        <v>1</v>
      </c>
      <c r="M25" s="9">
        <v>0</v>
      </c>
      <c r="N25" s="9">
        <v>0</v>
      </c>
      <c r="O25" s="9">
        <v>0</v>
      </c>
      <c r="P25" s="9">
        <v>0</v>
      </c>
      <c r="Q25" s="9">
        <v>1</v>
      </c>
      <c r="R25" s="9">
        <v>1</v>
      </c>
      <c r="S25" s="9">
        <v>1</v>
      </c>
      <c r="T25" s="9">
        <v>3</v>
      </c>
      <c r="U25" s="9">
        <v>4</v>
      </c>
      <c r="V25" s="9">
        <v>1</v>
      </c>
      <c r="W25" s="9">
        <v>2</v>
      </c>
      <c r="X25" s="9">
        <v>4</v>
      </c>
      <c r="Y25" s="9">
        <v>2</v>
      </c>
      <c r="Z25" s="9">
        <v>1</v>
      </c>
      <c r="AA25" s="9">
        <v>0</v>
      </c>
      <c r="AB25" s="9">
        <v>1</v>
      </c>
      <c r="AC25" s="9">
        <v>1</v>
      </c>
      <c r="AD25" s="9">
        <v>0</v>
      </c>
      <c r="AE25" s="9">
        <v>1</v>
      </c>
      <c r="AF25" s="9">
        <v>2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43">
        <v>4095</v>
      </c>
      <c r="BB25" s="10">
        <v>4068.4</v>
      </c>
      <c r="BC25" s="10">
        <v>1166.3</v>
      </c>
    </row>
    <row r="26" spans="2:55" ht="17.100000000000001" customHeight="1" x14ac:dyDescent="0.15">
      <c r="B26" s="307"/>
      <c r="C26" s="307"/>
      <c r="D26" s="55" t="s">
        <v>270</v>
      </c>
      <c r="E26" s="9">
        <v>28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3</v>
      </c>
      <c r="P26" s="9">
        <v>2</v>
      </c>
      <c r="Q26" s="9">
        <v>5</v>
      </c>
      <c r="R26" s="9">
        <v>1</v>
      </c>
      <c r="S26" s="9">
        <v>3</v>
      </c>
      <c r="T26" s="9">
        <v>4</v>
      </c>
      <c r="U26" s="9">
        <v>4</v>
      </c>
      <c r="V26" s="9">
        <v>3</v>
      </c>
      <c r="W26" s="9">
        <v>0</v>
      </c>
      <c r="X26" s="9">
        <v>1</v>
      </c>
      <c r="Y26" s="9">
        <v>1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1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43">
        <v>3575</v>
      </c>
      <c r="BB26" s="10">
        <v>3733</v>
      </c>
      <c r="BC26" s="10">
        <v>1155.0999999999999</v>
      </c>
    </row>
    <row r="27" spans="2:55" ht="17.100000000000001" customHeight="1" x14ac:dyDescent="0.15">
      <c r="B27" s="411"/>
      <c r="C27" s="411"/>
      <c r="D27" s="55" t="s">
        <v>271</v>
      </c>
      <c r="E27" s="6">
        <v>5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1</v>
      </c>
      <c r="Q27" s="6">
        <v>0</v>
      </c>
      <c r="R27" s="6">
        <v>0</v>
      </c>
      <c r="S27" s="6">
        <v>2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48">
        <v>3462</v>
      </c>
      <c r="BB27" s="8">
        <v>3375.6</v>
      </c>
      <c r="BC27" s="8">
        <v>596.70000000000005</v>
      </c>
    </row>
    <row r="28" spans="2:55" ht="17.100000000000001" customHeight="1" x14ac:dyDescent="0.15">
      <c r="B28" s="396" t="s">
        <v>114</v>
      </c>
      <c r="C28" s="412"/>
      <c r="D28" s="413"/>
      <c r="E28" s="6">
        <v>1435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14</v>
      </c>
      <c r="L28" s="6">
        <v>30</v>
      </c>
      <c r="M28" s="6">
        <v>92</v>
      </c>
      <c r="N28" s="6">
        <v>127</v>
      </c>
      <c r="O28" s="6">
        <v>131</v>
      </c>
      <c r="P28" s="6">
        <v>137</v>
      </c>
      <c r="Q28" s="6">
        <v>143</v>
      </c>
      <c r="R28" s="6">
        <v>142</v>
      </c>
      <c r="S28" s="6">
        <v>130</v>
      </c>
      <c r="T28" s="6">
        <v>102</v>
      </c>
      <c r="U28" s="6">
        <v>89</v>
      </c>
      <c r="V28" s="6">
        <v>50</v>
      </c>
      <c r="W28" s="6">
        <v>60</v>
      </c>
      <c r="X28" s="6">
        <v>40</v>
      </c>
      <c r="Y28" s="6">
        <v>23</v>
      </c>
      <c r="Z28" s="6">
        <v>23</v>
      </c>
      <c r="AA28" s="6">
        <v>14</v>
      </c>
      <c r="AB28" s="6">
        <v>12</v>
      </c>
      <c r="AC28" s="6">
        <v>9</v>
      </c>
      <c r="AD28" s="6">
        <v>8</v>
      </c>
      <c r="AE28" s="6">
        <v>9</v>
      </c>
      <c r="AF28" s="6">
        <v>3</v>
      </c>
      <c r="AG28" s="6">
        <v>10</v>
      </c>
      <c r="AH28" s="6">
        <v>4</v>
      </c>
      <c r="AI28" s="6">
        <v>7</v>
      </c>
      <c r="AJ28" s="6">
        <v>6</v>
      </c>
      <c r="AK28" s="6">
        <v>1</v>
      </c>
      <c r="AL28" s="6">
        <v>3</v>
      </c>
      <c r="AM28" s="6">
        <v>1</v>
      </c>
      <c r="AN28" s="6">
        <v>1</v>
      </c>
      <c r="AO28" s="6">
        <v>2</v>
      </c>
      <c r="AP28" s="6">
        <v>1</v>
      </c>
      <c r="AQ28" s="6">
        <v>0</v>
      </c>
      <c r="AR28" s="6">
        <v>0</v>
      </c>
      <c r="AS28" s="6">
        <v>2</v>
      </c>
      <c r="AT28" s="6">
        <v>0</v>
      </c>
      <c r="AU28" s="6">
        <v>2</v>
      </c>
      <c r="AV28" s="6">
        <v>2</v>
      </c>
      <c r="AW28" s="6">
        <v>2</v>
      </c>
      <c r="AX28" s="6">
        <v>1</v>
      </c>
      <c r="AY28" s="6">
        <v>1</v>
      </c>
      <c r="AZ28" s="6">
        <v>0</v>
      </c>
      <c r="BA28" s="48">
        <v>3258</v>
      </c>
      <c r="BB28" s="8">
        <v>3463.4</v>
      </c>
      <c r="BC28" s="8">
        <v>1077.2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82"/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9" t="s">
        <v>383</v>
      </c>
      <c r="C1" s="29"/>
      <c r="E1" s="29" t="s">
        <v>391</v>
      </c>
      <c r="Q1" s="29" t="s">
        <v>391</v>
      </c>
      <c r="T1" s="29"/>
      <c r="AC1" s="29" t="s">
        <v>391</v>
      </c>
      <c r="AG1" s="29"/>
      <c r="AO1" s="29" t="s">
        <v>391</v>
      </c>
      <c r="AT1" s="29"/>
      <c r="AZ1" s="29"/>
    </row>
    <row r="2" spans="2:54" ht="17.25" customHeight="1" x14ac:dyDescent="0.15">
      <c r="B2" s="1" t="s">
        <v>389</v>
      </c>
    </row>
    <row r="3" spans="2:54" ht="24" customHeight="1" x14ac:dyDescent="0.15">
      <c r="B3" s="350" t="s">
        <v>382</v>
      </c>
      <c r="C3" s="398"/>
      <c r="D3" s="342"/>
      <c r="E3" s="333" t="s">
        <v>92</v>
      </c>
      <c r="F3" s="111"/>
      <c r="G3" s="91">
        <v>1000</v>
      </c>
      <c r="H3" s="91">
        <v>1200</v>
      </c>
      <c r="I3" s="91">
        <v>1400</v>
      </c>
      <c r="J3" s="91">
        <v>1600</v>
      </c>
      <c r="K3" s="91">
        <v>1800</v>
      </c>
      <c r="L3" s="91">
        <v>2000</v>
      </c>
      <c r="M3" s="91">
        <v>2200</v>
      </c>
      <c r="N3" s="91">
        <v>2400</v>
      </c>
      <c r="O3" s="91">
        <v>2600</v>
      </c>
      <c r="P3" s="91">
        <v>2800</v>
      </c>
      <c r="Q3" s="91">
        <v>3000</v>
      </c>
      <c r="R3" s="91">
        <v>3200</v>
      </c>
      <c r="S3" s="91">
        <v>3400</v>
      </c>
      <c r="T3" s="91">
        <v>3600</v>
      </c>
      <c r="U3" s="91">
        <v>3800</v>
      </c>
      <c r="V3" s="91">
        <v>4000</v>
      </c>
      <c r="W3" s="91">
        <v>4200</v>
      </c>
      <c r="X3" s="91">
        <v>4400</v>
      </c>
      <c r="Y3" s="91">
        <v>4600</v>
      </c>
      <c r="Z3" s="91">
        <v>4800</v>
      </c>
      <c r="AA3" s="91">
        <v>5000</v>
      </c>
      <c r="AB3" s="91">
        <v>5200</v>
      </c>
      <c r="AC3" s="91">
        <v>5400</v>
      </c>
      <c r="AD3" s="91">
        <v>5600</v>
      </c>
      <c r="AE3" s="91">
        <v>5800</v>
      </c>
      <c r="AF3" s="91">
        <v>6000</v>
      </c>
      <c r="AG3" s="91">
        <v>6200</v>
      </c>
      <c r="AH3" s="91">
        <v>6400</v>
      </c>
      <c r="AI3" s="91">
        <v>6600</v>
      </c>
      <c r="AJ3" s="91">
        <v>6800</v>
      </c>
      <c r="AK3" s="91">
        <v>7000</v>
      </c>
      <c r="AL3" s="91">
        <v>7200</v>
      </c>
      <c r="AM3" s="91">
        <v>7400</v>
      </c>
      <c r="AN3" s="91">
        <v>7600</v>
      </c>
      <c r="AO3" s="91">
        <v>7800</v>
      </c>
      <c r="AP3" s="91">
        <v>8000</v>
      </c>
      <c r="AQ3" s="91">
        <v>8200</v>
      </c>
      <c r="AR3" s="91">
        <v>8400</v>
      </c>
      <c r="AS3" s="91">
        <v>8600</v>
      </c>
      <c r="AT3" s="91">
        <v>8800</v>
      </c>
      <c r="AU3" s="91">
        <v>9000</v>
      </c>
      <c r="AV3" s="91">
        <v>9200</v>
      </c>
      <c r="AW3" s="91">
        <v>9400</v>
      </c>
      <c r="AX3" s="91">
        <v>9600</v>
      </c>
      <c r="AY3" s="91">
        <v>9800</v>
      </c>
      <c r="AZ3" s="115" t="s">
        <v>311</v>
      </c>
      <c r="BA3" s="414"/>
      <c r="BB3" s="415"/>
    </row>
    <row r="4" spans="2:54" s="35" customFormat="1" ht="12" customHeight="1" x14ac:dyDescent="0.15">
      <c r="B4" s="353" t="s">
        <v>264</v>
      </c>
      <c r="C4" s="406"/>
      <c r="D4" s="354"/>
      <c r="E4" s="334"/>
      <c r="F4" s="65" t="s">
        <v>97</v>
      </c>
      <c r="G4" s="65" t="s">
        <v>97</v>
      </c>
      <c r="H4" s="65" t="s">
        <v>97</v>
      </c>
      <c r="I4" s="65" t="s">
        <v>97</v>
      </c>
      <c r="J4" s="65" t="s">
        <v>97</v>
      </c>
      <c r="K4" s="65" t="s">
        <v>97</v>
      </c>
      <c r="L4" s="65" t="s">
        <v>97</v>
      </c>
      <c r="M4" s="66" t="s">
        <v>97</v>
      </c>
      <c r="N4" s="65" t="s">
        <v>97</v>
      </c>
      <c r="O4" s="65" t="s">
        <v>97</v>
      </c>
      <c r="P4" s="65" t="s">
        <v>97</v>
      </c>
      <c r="Q4" s="65" t="s">
        <v>97</v>
      </c>
      <c r="R4" s="65" t="s">
        <v>97</v>
      </c>
      <c r="S4" s="65" t="s">
        <v>97</v>
      </c>
      <c r="T4" s="65" t="s">
        <v>97</v>
      </c>
      <c r="U4" s="65" t="s">
        <v>283</v>
      </c>
      <c r="V4" s="65" t="s">
        <v>283</v>
      </c>
      <c r="W4" s="65" t="s">
        <v>97</v>
      </c>
      <c r="X4" s="65" t="s">
        <v>97</v>
      </c>
      <c r="Y4" s="65" t="s">
        <v>97</v>
      </c>
      <c r="Z4" s="65" t="s">
        <v>97</v>
      </c>
      <c r="AA4" s="65" t="s">
        <v>97</v>
      </c>
      <c r="AB4" s="65" t="s">
        <v>97</v>
      </c>
      <c r="AC4" s="65" t="s">
        <v>97</v>
      </c>
      <c r="AD4" s="65" t="s">
        <v>97</v>
      </c>
      <c r="AE4" s="65" t="s">
        <v>97</v>
      </c>
      <c r="AF4" s="65" t="s">
        <v>97</v>
      </c>
      <c r="AG4" s="65" t="s">
        <v>97</v>
      </c>
      <c r="AH4" s="65" t="s">
        <v>97</v>
      </c>
      <c r="AI4" s="65" t="s">
        <v>97</v>
      </c>
      <c r="AJ4" s="65" t="s">
        <v>97</v>
      </c>
      <c r="AK4" s="65" t="s">
        <v>97</v>
      </c>
      <c r="AL4" s="65" t="s">
        <v>97</v>
      </c>
      <c r="AM4" s="65" t="s">
        <v>97</v>
      </c>
      <c r="AN4" s="65" t="s">
        <v>97</v>
      </c>
      <c r="AO4" s="65" t="s">
        <v>97</v>
      </c>
      <c r="AP4" s="65" t="s">
        <v>97</v>
      </c>
      <c r="AQ4" s="65" t="s">
        <v>97</v>
      </c>
      <c r="AR4" s="65" t="s">
        <v>97</v>
      </c>
      <c r="AS4" s="65" t="s">
        <v>97</v>
      </c>
      <c r="AT4" s="65" t="s">
        <v>97</v>
      </c>
      <c r="AU4" s="65" t="s">
        <v>97</v>
      </c>
      <c r="AV4" s="65" t="s">
        <v>97</v>
      </c>
      <c r="AW4" s="65" t="s">
        <v>97</v>
      </c>
      <c r="AX4" s="65" t="s">
        <v>97</v>
      </c>
      <c r="AY4" s="65" t="s">
        <v>97</v>
      </c>
      <c r="AZ4" s="65"/>
      <c r="BA4" s="414"/>
      <c r="BB4" s="416"/>
    </row>
    <row r="5" spans="2:54" ht="24" customHeight="1" x14ac:dyDescent="0.15">
      <c r="B5" s="355"/>
      <c r="C5" s="407"/>
      <c r="D5" s="356"/>
      <c r="E5" s="335"/>
      <c r="F5" s="96" t="s">
        <v>310</v>
      </c>
      <c r="G5" s="97">
        <v>1200</v>
      </c>
      <c r="H5" s="97">
        <v>1400</v>
      </c>
      <c r="I5" s="97">
        <v>1600</v>
      </c>
      <c r="J5" s="97">
        <v>1800</v>
      </c>
      <c r="K5" s="97">
        <v>2000</v>
      </c>
      <c r="L5" s="97">
        <v>2200</v>
      </c>
      <c r="M5" s="97">
        <v>2400</v>
      </c>
      <c r="N5" s="97">
        <v>2600</v>
      </c>
      <c r="O5" s="97">
        <v>2800</v>
      </c>
      <c r="P5" s="97">
        <v>3000</v>
      </c>
      <c r="Q5" s="97">
        <v>3200</v>
      </c>
      <c r="R5" s="97">
        <v>3400</v>
      </c>
      <c r="S5" s="97">
        <v>3600</v>
      </c>
      <c r="T5" s="97">
        <v>3800</v>
      </c>
      <c r="U5" s="97">
        <v>4000</v>
      </c>
      <c r="V5" s="97">
        <v>4200</v>
      </c>
      <c r="W5" s="97">
        <v>4400</v>
      </c>
      <c r="X5" s="97">
        <v>4600</v>
      </c>
      <c r="Y5" s="97">
        <v>4800</v>
      </c>
      <c r="Z5" s="97">
        <v>5000</v>
      </c>
      <c r="AA5" s="97">
        <v>5200</v>
      </c>
      <c r="AB5" s="97">
        <v>5400</v>
      </c>
      <c r="AC5" s="97">
        <v>5600</v>
      </c>
      <c r="AD5" s="97">
        <v>5800</v>
      </c>
      <c r="AE5" s="97">
        <v>6000</v>
      </c>
      <c r="AF5" s="97">
        <v>6200</v>
      </c>
      <c r="AG5" s="97">
        <v>6400</v>
      </c>
      <c r="AH5" s="97">
        <v>6600</v>
      </c>
      <c r="AI5" s="97">
        <v>6800</v>
      </c>
      <c r="AJ5" s="97">
        <v>7000</v>
      </c>
      <c r="AK5" s="97">
        <v>7200</v>
      </c>
      <c r="AL5" s="97">
        <v>7400</v>
      </c>
      <c r="AM5" s="97">
        <v>7600</v>
      </c>
      <c r="AN5" s="97">
        <v>7800</v>
      </c>
      <c r="AO5" s="97">
        <v>8000</v>
      </c>
      <c r="AP5" s="97">
        <v>8200</v>
      </c>
      <c r="AQ5" s="97">
        <v>8400</v>
      </c>
      <c r="AR5" s="97">
        <v>8600</v>
      </c>
      <c r="AS5" s="97">
        <v>8800</v>
      </c>
      <c r="AT5" s="97">
        <v>9000</v>
      </c>
      <c r="AU5" s="97">
        <v>9200</v>
      </c>
      <c r="AV5" s="97">
        <v>9400</v>
      </c>
      <c r="AW5" s="97">
        <v>9600</v>
      </c>
      <c r="AX5" s="97">
        <v>9800</v>
      </c>
      <c r="AY5" s="97">
        <v>10000</v>
      </c>
      <c r="AZ5" s="116"/>
      <c r="BA5" s="178"/>
      <c r="BB5" s="178"/>
    </row>
    <row r="6" spans="2:54" ht="17.100000000000001" customHeight="1" x14ac:dyDescent="0.15">
      <c r="B6" s="397" t="s">
        <v>92</v>
      </c>
      <c r="C6" s="408"/>
      <c r="D6" s="409"/>
      <c r="E6" s="8">
        <v>100</v>
      </c>
      <c r="F6" s="8">
        <v>0</v>
      </c>
      <c r="G6" s="8">
        <v>0</v>
      </c>
      <c r="H6" s="8">
        <v>0</v>
      </c>
      <c r="I6" s="8">
        <v>0</v>
      </c>
      <c r="J6" s="8">
        <v>5.0961905975283474E-2</v>
      </c>
      <c r="K6" s="8">
        <v>0.2165881003949548</v>
      </c>
      <c r="L6" s="8">
        <v>0.45865715377755129</v>
      </c>
      <c r="M6" s="8">
        <v>1.3759714613326539</v>
      </c>
      <c r="N6" s="8">
        <v>2.6882405401962033</v>
      </c>
      <c r="O6" s="8">
        <v>3.6182953242451266</v>
      </c>
      <c r="P6" s="8">
        <v>5.2490763154541975</v>
      </c>
      <c r="Q6" s="8">
        <v>5.9115810931328827</v>
      </c>
      <c r="R6" s="8">
        <v>7.0709644540705812</v>
      </c>
      <c r="S6" s="8">
        <v>6.9053382596509119</v>
      </c>
      <c r="T6" s="8">
        <v>6.9435596891323739</v>
      </c>
      <c r="U6" s="8">
        <v>7.2875525544655373</v>
      </c>
      <c r="V6" s="8">
        <v>5.2108548859727355</v>
      </c>
      <c r="W6" s="8">
        <v>5.7332144222193913</v>
      </c>
      <c r="X6" s="8">
        <v>4.8668620206395712</v>
      </c>
      <c r="Y6" s="8">
        <v>4.293540578417633</v>
      </c>
      <c r="Z6" s="8">
        <v>4.2043572429608869</v>
      </c>
      <c r="AA6" s="8">
        <v>3.4017072238501722</v>
      </c>
      <c r="AB6" s="8">
        <v>2.7137214931838449</v>
      </c>
      <c r="AC6" s="8">
        <v>2.5608357752579947</v>
      </c>
      <c r="AD6" s="8">
        <v>2.8156453051344119</v>
      </c>
      <c r="AE6" s="8">
        <v>2.2932857688877561</v>
      </c>
      <c r="AF6" s="8">
        <v>1.6435214677028922</v>
      </c>
      <c r="AG6" s="8">
        <v>1.2995286023697286</v>
      </c>
      <c r="AH6" s="8">
        <v>1.3632309848388331</v>
      </c>
      <c r="AI6" s="8">
        <v>1.4778952732832207</v>
      </c>
      <c r="AJ6" s="8">
        <v>1.4906357497770417</v>
      </c>
      <c r="AK6" s="8">
        <v>0.77716906612307302</v>
      </c>
      <c r="AL6" s="8">
        <v>0.7134666836539687</v>
      </c>
      <c r="AM6" s="8">
        <v>0.66250477767868521</v>
      </c>
      <c r="AN6" s="8">
        <v>0.81539049560453558</v>
      </c>
      <c r="AO6" s="8">
        <v>0.89183335456746082</v>
      </c>
      <c r="AP6" s="8">
        <v>0.66250477767868521</v>
      </c>
      <c r="AQ6" s="8">
        <v>0.40769524780226779</v>
      </c>
      <c r="AR6" s="8">
        <v>0.3312523888393426</v>
      </c>
      <c r="AS6" s="8">
        <v>0.3312523888393426</v>
      </c>
      <c r="AT6" s="8">
        <v>0.3312523888393426</v>
      </c>
      <c r="AU6" s="8">
        <v>0.17836667091349218</v>
      </c>
      <c r="AV6" s="8">
        <v>0.28029048286405911</v>
      </c>
      <c r="AW6" s="8">
        <v>0.10192381195056695</v>
      </c>
      <c r="AX6" s="8">
        <v>0.10192381195056695</v>
      </c>
      <c r="AY6" s="8">
        <v>0.24206905338259652</v>
      </c>
      <c r="AZ6" s="8">
        <v>2.5480952987641737E-2</v>
      </c>
    </row>
    <row r="7" spans="2:54" ht="17.100000000000001" customHeight="1" x14ac:dyDescent="0.15">
      <c r="B7" s="395" t="s">
        <v>265</v>
      </c>
      <c r="C7" s="412"/>
      <c r="D7" s="413"/>
      <c r="E7" s="8">
        <v>100</v>
      </c>
      <c r="F7" s="8">
        <v>0</v>
      </c>
      <c r="G7" s="8">
        <v>0</v>
      </c>
      <c r="H7" s="8">
        <v>0</v>
      </c>
      <c r="I7" s="8">
        <v>0</v>
      </c>
      <c r="J7" s="8">
        <v>4.6772684752104769E-2</v>
      </c>
      <c r="K7" s="8">
        <v>4.6772684752104769E-2</v>
      </c>
      <c r="L7" s="8">
        <v>9.3545369504209538E-2</v>
      </c>
      <c r="M7" s="8">
        <v>0.24945431867789211</v>
      </c>
      <c r="N7" s="8">
        <v>1.3096351730589337</v>
      </c>
      <c r="O7" s="8">
        <v>2.3854069223573431</v>
      </c>
      <c r="P7" s="8">
        <v>4.2874961022762701</v>
      </c>
      <c r="Q7" s="8">
        <v>5.004677268475211</v>
      </c>
      <c r="R7" s="8">
        <v>6.439039600873091</v>
      </c>
      <c r="S7" s="8">
        <v>6.423448705955721</v>
      </c>
      <c r="T7" s="8">
        <v>6.9067664483941371</v>
      </c>
      <c r="U7" s="8">
        <v>7.5304022450888688</v>
      </c>
      <c r="V7" s="8">
        <v>5.5971312753352045</v>
      </c>
      <c r="W7" s="8">
        <v>6.0804490177736206</v>
      </c>
      <c r="X7" s="8">
        <v>5.3320860617399441</v>
      </c>
      <c r="Y7" s="8">
        <v>4.8955410040536327</v>
      </c>
      <c r="Z7" s="8">
        <v>4.7864047396320544</v>
      </c>
      <c r="AA7" s="8">
        <v>3.9444964140941687</v>
      </c>
      <c r="AB7" s="8">
        <v>3.1337698783910199</v>
      </c>
      <c r="AC7" s="8">
        <v>2.9934518241347052</v>
      </c>
      <c r="AD7" s="8">
        <v>3.3208606173994388</v>
      </c>
      <c r="AE7" s="8">
        <v>2.6660430308699721</v>
      </c>
      <c r="AF7" s="8">
        <v>1.9644527595884003</v>
      </c>
      <c r="AG7" s="8">
        <v>1.4343623323978796</v>
      </c>
      <c r="AH7" s="8">
        <v>1.6058621764889303</v>
      </c>
      <c r="AI7" s="8">
        <v>1.6994075459931399</v>
      </c>
      <c r="AJ7" s="8">
        <v>1.7305893358278763</v>
      </c>
      <c r="AK7" s="8">
        <v>0.93545369504209541</v>
      </c>
      <c r="AL7" s="8">
        <v>0.82631743062051755</v>
      </c>
      <c r="AM7" s="8">
        <v>0.79513564078578114</v>
      </c>
      <c r="AN7" s="8">
        <v>0.98222637979420013</v>
      </c>
      <c r="AO7" s="8">
        <v>1.0601808543810414</v>
      </c>
      <c r="AP7" s="8">
        <v>0.79513564078578114</v>
      </c>
      <c r="AQ7" s="8">
        <v>0.49890863735578422</v>
      </c>
      <c r="AR7" s="8">
        <v>0.40536326785157467</v>
      </c>
      <c r="AS7" s="8">
        <v>0.37418147801683815</v>
      </c>
      <c r="AT7" s="8">
        <v>0.40536326785157467</v>
      </c>
      <c r="AU7" s="8">
        <v>0.18709073900841908</v>
      </c>
      <c r="AV7" s="8">
        <v>0.31181789834736517</v>
      </c>
      <c r="AW7" s="8">
        <v>9.3545369504209538E-2</v>
      </c>
      <c r="AX7" s="8">
        <v>0.1091362644215778</v>
      </c>
      <c r="AY7" s="8">
        <v>0.2806361085126286</v>
      </c>
      <c r="AZ7" s="8">
        <v>3.1181789834736514E-2</v>
      </c>
    </row>
    <row r="8" spans="2:54" ht="17.100000000000001" customHeight="1" x14ac:dyDescent="0.15">
      <c r="B8" s="307"/>
      <c r="C8" s="395" t="s">
        <v>266</v>
      </c>
      <c r="D8" s="413"/>
      <c r="E8" s="10">
        <v>100</v>
      </c>
      <c r="F8" s="10">
        <v>0</v>
      </c>
      <c r="G8" s="10">
        <v>0</v>
      </c>
      <c r="H8" s="10">
        <v>0</v>
      </c>
      <c r="I8" s="10">
        <v>0</v>
      </c>
      <c r="J8" s="10">
        <v>2.3691068467187871E-2</v>
      </c>
      <c r="K8" s="10">
        <v>0</v>
      </c>
      <c r="L8" s="10">
        <v>9.4764273868751484E-2</v>
      </c>
      <c r="M8" s="10">
        <v>0.14214641080312723</v>
      </c>
      <c r="N8" s="10">
        <v>0.59227671167969675</v>
      </c>
      <c r="O8" s="10">
        <v>1.3030087656953329</v>
      </c>
      <c r="P8" s="10">
        <v>2.7718550106609809</v>
      </c>
      <c r="Q8" s="10">
        <v>3.6484245439469323</v>
      </c>
      <c r="R8" s="10">
        <v>4.7855958303719497</v>
      </c>
      <c r="S8" s="10">
        <v>5.2594171997157071</v>
      </c>
      <c r="T8" s="10">
        <v>5.9464581852641558</v>
      </c>
      <c r="U8" s="10">
        <v>6.8230277185501063</v>
      </c>
      <c r="V8" s="10">
        <v>5.2594171997157071</v>
      </c>
      <c r="W8" s="10">
        <v>6.1359867330016584</v>
      </c>
      <c r="X8" s="10">
        <v>5.5674010897891497</v>
      </c>
      <c r="Y8" s="10">
        <v>5.7806207059938401</v>
      </c>
      <c r="Z8" s="10">
        <v>5.7569296375266523</v>
      </c>
      <c r="AA8" s="10">
        <v>4.7619047619047619</v>
      </c>
      <c r="AB8" s="10">
        <v>3.8142620232172471</v>
      </c>
      <c r="AC8" s="10">
        <v>3.3641317223406775</v>
      </c>
      <c r="AD8" s="10">
        <v>4.1222459132906897</v>
      </c>
      <c r="AE8" s="10">
        <v>3.4352049277422414</v>
      </c>
      <c r="AF8" s="10">
        <v>2.369106846718787</v>
      </c>
      <c r="AG8" s="10">
        <v>1.8005212035062783</v>
      </c>
      <c r="AH8" s="10">
        <v>2.0137408197109687</v>
      </c>
      <c r="AI8" s="10">
        <v>2.179578298981284</v>
      </c>
      <c r="AJ8" s="10">
        <v>2.3927979151859748</v>
      </c>
      <c r="AK8" s="10">
        <v>1.2556266287609572</v>
      </c>
      <c r="AL8" s="10">
        <v>0.9476427386875147</v>
      </c>
      <c r="AM8" s="10">
        <v>1.11348021795783</v>
      </c>
      <c r="AN8" s="10">
        <v>1.2082444918265813</v>
      </c>
      <c r="AO8" s="10">
        <v>1.2319355602937692</v>
      </c>
      <c r="AP8" s="10">
        <v>0.99502487562189057</v>
      </c>
      <c r="AQ8" s="10">
        <v>0.59227671167969675</v>
      </c>
      <c r="AR8" s="10">
        <v>0.47382136934375735</v>
      </c>
      <c r="AS8" s="10">
        <v>0.40274816394219376</v>
      </c>
      <c r="AT8" s="10">
        <v>0.52120350627813317</v>
      </c>
      <c r="AU8" s="10">
        <v>0.18952854773750297</v>
      </c>
      <c r="AV8" s="10">
        <v>0.35536602700781805</v>
      </c>
      <c r="AW8" s="10">
        <v>4.7382136934375742E-2</v>
      </c>
      <c r="AX8" s="10">
        <v>0.11845534233593934</v>
      </c>
      <c r="AY8" s="10">
        <v>0.35536602700781805</v>
      </c>
      <c r="AZ8" s="10">
        <v>4.7382136934375742E-2</v>
      </c>
    </row>
    <row r="9" spans="2:54" ht="17.100000000000001" customHeight="1" x14ac:dyDescent="0.15">
      <c r="B9" s="307"/>
      <c r="C9" s="307"/>
      <c r="D9" s="55" t="s">
        <v>267</v>
      </c>
      <c r="E9" s="10">
        <v>100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0.1936108422071636</v>
      </c>
      <c r="O9" s="10">
        <v>0.1936108422071636</v>
      </c>
      <c r="P9" s="10">
        <v>0.58083252662149087</v>
      </c>
      <c r="Q9" s="10">
        <v>1.1616650532429817</v>
      </c>
      <c r="R9" s="10">
        <v>2.3233301064859635</v>
      </c>
      <c r="S9" s="10">
        <v>3.3881897386253628</v>
      </c>
      <c r="T9" s="10">
        <v>3.1945788964181996</v>
      </c>
      <c r="U9" s="10">
        <v>3.2913843175217812</v>
      </c>
      <c r="V9" s="10">
        <v>2.6137463697967087</v>
      </c>
      <c r="W9" s="10">
        <v>3.8722168441432716</v>
      </c>
      <c r="X9" s="10">
        <v>2.9041626331074539</v>
      </c>
      <c r="Y9" s="10">
        <v>4.9370764762826713</v>
      </c>
      <c r="Z9" s="10">
        <v>5.1306873184898354</v>
      </c>
      <c r="AA9" s="10">
        <v>5.2274927395934174</v>
      </c>
      <c r="AB9" s="10">
        <v>4.3562439496611809</v>
      </c>
      <c r="AC9" s="10">
        <v>4.3562439496611809</v>
      </c>
      <c r="AD9" s="10">
        <v>5.1306873184898354</v>
      </c>
      <c r="AE9" s="10">
        <v>5.4211035818005806</v>
      </c>
      <c r="AF9" s="10">
        <v>3.4849951597289452</v>
      </c>
      <c r="AG9" s="10">
        <v>3.77541142303969</v>
      </c>
      <c r="AH9" s="10">
        <v>3.77541142303969</v>
      </c>
      <c r="AI9" s="10">
        <v>3.9690222652468541</v>
      </c>
      <c r="AJ9" s="10">
        <v>3.9690222652468541</v>
      </c>
      <c r="AK9" s="10">
        <v>2.2265246853823815</v>
      </c>
      <c r="AL9" s="10">
        <v>2.1297192642787994</v>
      </c>
      <c r="AM9" s="10">
        <v>2.0329138431752178</v>
      </c>
      <c r="AN9" s="10">
        <v>2.8073572120038723</v>
      </c>
      <c r="AO9" s="10">
        <v>3.4849951597289452</v>
      </c>
      <c r="AP9" s="10">
        <v>2.7105517909002903</v>
      </c>
      <c r="AQ9" s="10">
        <v>1.5488867376573088</v>
      </c>
      <c r="AR9" s="10">
        <v>0.9680542110358179</v>
      </c>
      <c r="AS9" s="10">
        <v>0.77444336882865439</v>
      </c>
      <c r="AT9" s="10">
        <v>1.5488867376573088</v>
      </c>
      <c r="AU9" s="10">
        <v>0.58083252662149087</v>
      </c>
      <c r="AV9" s="10">
        <v>0.48402710551790895</v>
      </c>
      <c r="AW9" s="10">
        <v>9.6805421103581799E-2</v>
      </c>
      <c r="AX9" s="10">
        <v>0.1936108422071636</v>
      </c>
      <c r="AY9" s="10">
        <v>1.0648596321393997</v>
      </c>
      <c r="AZ9" s="10">
        <v>9.6805421103581799E-2</v>
      </c>
    </row>
    <row r="10" spans="2:54" ht="17.100000000000001" customHeight="1" x14ac:dyDescent="0.15">
      <c r="B10" s="307"/>
      <c r="C10" s="307"/>
      <c r="D10" s="55" t="s">
        <v>268</v>
      </c>
      <c r="E10" s="10">
        <v>100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8.2781456953642391E-2</v>
      </c>
      <c r="N10" s="10">
        <v>0.49668874172185434</v>
      </c>
      <c r="O10" s="10">
        <v>0.74503311258278149</v>
      </c>
      <c r="P10" s="10">
        <v>1.490066225165563</v>
      </c>
      <c r="Q10" s="10">
        <v>1.3245033112582782</v>
      </c>
      <c r="R10" s="10">
        <v>1.73841059602649</v>
      </c>
      <c r="S10" s="10">
        <v>3.0629139072847682</v>
      </c>
      <c r="T10" s="10">
        <v>5.3807947019867548</v>
      </c>
      <c r="U10" s="10">
        <v>7.5331125827814569</v>
      </c>
      <c r="V10" s="10">
        <v>4.2218543046357615</v>
      </c>
      <c r="W10" s="10">
        <v>6.5397350993377481</v>
      </c>
      <c r="X10" s="10">
        <v>7.5331125827814569</v>
      </c>
      <c r="Y10" s="10">
        <v>6.7880794701986753</v>
      </c>
      <c r="Z10" s="10">
        <v>6.0430463576158946</v>
      </c>
      <c r="AA10" s="10">
        <v>5.8774834437086092</v>
      </c>
      <c r="AB10" s="10">
        <v>5.2152317880794703</v>
      </c>
      <c r="AC10" s="10">
        <v>4.7185430463576159</v>
      </c>
      <c r="AD10" s="10">
        <v>5.629139072847682</v>
      </c>
      <c r="AE10" s="10">
        <v>4.4701986754966887</v>
      </c>
      <c r="AF10" s="10">
        <v>2.4834437086092715</v>
      </c>
      <c r="AG10" s="10">
        <v>1.5728476821192054</v>
      </c>
      <c r="AH10" s="10">
        <v>2.1523178807947021</v>
      </c>
      <c r="AI10" s="10">
        <v>2.8973509933774833</v>
      </c>
      <c r="AJ10" s="10">
        <v>3.5596026490066226</v>
      </c>
      <c r="AK10" s="10">
        <v>1.6556291390728477</v>
      </c>
      <c r="AL10" s="10">
        <v>0.74503311258278149</v>
      </c>
      <c r="AM10" s="10">
        <v>1.3245033112582782</v>
      </c>
      <c r="AN10" s="10">
        <v>1.076158940397351</v>
      </c>
      <c r="AO10" s="10">
        <v>0.57947019867549665</v>
      </c>
      <c r="AP10" s="10">
        <v>0.74503311258278149</v>
      </c>
      <c r="AQ10" s="10">
        <v>0.57947019867549665</v>
      </c>
      <c r="AR10" s="10">
        <v>0.49668874172185434</v>
      </c>
      <c r="AS10" s="10">
        <v>0.41390728476821192</v>
      </c>
      <c r="AT10" s="10">
        <v>0.16556291390728478</v>
      </c>
      <c r="AU10" s="10">
        <v>0.16556291390728478</v>
      </c>
      <c r="AV10" s="10">
        <v>0.41390728476821192</v>
      </c>
      <c r="AW10" s="10">
        <v>0</v>
      </c>
      <c r="AX10" s="10">
        <v>0</v>
      </c>
      <c r="AY10" s="10">
        <v>8.2781456953642391E-2</v>
      </c>
      <c r="AZ10" s="10">
        <v>0</v>
      </c>
    </row>
    <row r="11" spans="2:54" ht="17.100000000000001" customHeight="1" x14ac:dyDescent="0.15">
      <c r="B11" s="307"/>
      <c r="C11" s="307"/>
      <c r="D11" s="55" t="s">
        <v>269</v>
      </c>
      <c r="E11" s="10">
        <v>100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0.303951367781155</v>
      </c>
      <c r="N11" s="10">
        <v>0.70921985815602839</v>
      </c>
      <c r="O11" s="10">
        <v>1.8237082066869299</v>
      </c>
      <c r="P11" s="10">
        <v>4.6605876393110437</v>
      </c>
      <c r="Q11" s="10">
        <v>6.3829787234042552</v>
      </c>
      <c r="R11" s="10">
        <v>7.4974670719351568</v>
      </c>
      <c r="S11" s="10">
        <v>7.2948328267477196</v>
      </c>
      <c r="T11" s="10">
        <v>8.1053698074974676</v>
      </c>
      <c r="U11" s="10">
        <v>9.3211752786220874</v>
      </c>
      <c r="V11" s="10">
        <v>6.8895643363728469</v>
      </c>
      <c r="W11" s="10">
        <v>6.0790273556231007</v>
      </c>
      <c r="X11" s="10">
        <v>4.86322188449848</v>
      </c>
      <c r="Y11" s="10">
        <v>5.1671732522796354</v>
      </c>
      <c r="Z11" s="10">
        <v>5.8763931104356635</v>
      </c>
      <c r="AA11" s="10">
        <v>4.3566362715298883</v>
      </c>
      <c r="AB11" s="10">
        <v>3.1408308004052685</v>
      </c>
      <c r="AC11" s="10">
        <v>2.1276595744680851</v>
      </c>
      <c r="AD11" s="10">
        <v>2.1276595744680851</v>
      </c>
      <c r="AE11" s="10">
        <v>1.8237082066869299</v>
      </c>
      <c r="AF11" s="10">
        <v>1.1144883485309016</v>
      </c>
      <c r="AG11" s="10">
        <v>0.70921985815602839</v>
      </c>
      <c r="AH11" s="10">
        <v>0.70921985815602839</v>
      </c>
      <c r="AI11" s="10">
        <v>1.1144883485309016</v>
      </c>
      <c r="AJ11" s="10">
        <v>1.21580547112462</v>
      </c>
      <c r="AK11" s="10">
        <v>0.70921985815602839</v>
      </c>
      <c r="AL11" s="10">
        <v>0.50658561296859173</v>
      </c>
      <c r="AM11" s="10">
        <v>0.81053698074974678</v>
      </c>
      <c r="AN11" s="10">
        <v>0.81053698074974678</v>
      </c>
      <c r="AO11" s="10">
        <v>0.81053698074974678</v>
      </c>
      <c r="AP11" s="10">
        <v>0.50658561296859173</v>
      </c>
      <c r="AQ11" s="10">
        <v>0.2026342451874367</v>
      </c>
      <c r="AR11" s="10">
        <v>0.303951367781155</v>
      </c>
      <c r="AS11" s="10">
        <v>0.40526849037487339</v>
      </c>
      <c r="AT11" s="10">
        <v>0.40526849037487339</v>
      </c>
      <c r="AU11" s="10">
        <v>0</v>
      </c>
      <c r="AV11" s="10">
        <v>0.40526849037487339</v>
      </c>
      <c r="AW11" s="10">
        <v>0</v>
      </c>
      <c r="AX11" s="10">
        <v>0.303951367781155</v>
      </c>
      <c r="AY11" s="10">
        <v>0.303951367781155</v>
      </c>
      <c r="AZ11" s="10">
        <v>0.10131712259371835</v>
      </c>
    </row>
    <row r="12" spans="2:54" ht="17.100000000000001" customHeight="1" x14ac:dyDescent="0.15">
      <c r="B12" s="307"/>
      <c r="C12" s="307"/>
      <c r="D12" s="55" t="s">
        <v>270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0.1466275659824047</v>
      </c>
      <c r="K12" s="10">
        <v>0</v>
      </c>
      <c r="L12" s="10">
        <v>0.1466275659824047</v>
      </c>
      <c r="M12" s="10">
        <v>0</v>
      </c>
      <c r="N12" s="10">
        <v>1.0263929618768328</v>
      </c>
      <c r="O12" s="10">
        <v>1.9061583577712611</v>
      </c>
      <c r="P12" s="10">
        <v>4.5454545454545459</v>
      </c>
      <c r="Q12" s="10">
        <v>6.7448680351906152</v>
      </c>
      <c r="R12" s="10">
        <v>9.0909090909090917</v>
      </c>
      <c r="S12" s="10">
        <v>8.3577712609970671</v>
      </c>
      <c r="T12" s="10">
        <v>8.2111436950146626</v>
      </c>
      <c r="U12" s="10">
        <v>7.6246334310850443</v>
      </c>
      <c r="V12" s="10">
        <v>5.8651026392961878</v>
      </c>
      <c r="W12" s="10">
        <v>8.064516129032258</v>
      </c>
      <c r="X12" s="10">
        <v>6.8914956011730197</v>
      </c>
      <c r="Y12" s="10">
        <v>5.2785923753665687</v>
      </c>
      <c r="Z12" s="10">
        <v>5.4252199413489732</v>
      </c>
      <c r="AA12" s="10">
        <v>3.6656891495601176</v>
      </c>
      <c r="AB12" s="10">
        <v>2.7859237536656889</v>
      </c>
      <c r="AC12" s="10">
        <v>1.9061583577712611</v>
      </c>
      <c r="AD12" s="10">
        <v>3.8123167155425222</v>
      </c>
      <c r="AE12" s="10">
        <v>1.9061583577712611</v>
      </c>
      <c r="AF12" s="10">
        <v>2.3460410557184752</v>
      </c>
      <c r="AG12" s="10">
        <v>0.87976539589442826</v>
      </c>
      <c r="AH12" s="10">
        <v>1.1730205278592376</v>
      </c>
      <c r="AI12" s="10">
        <v>0.2932551319648094</v>
      </c>
      <c r="AJ12" s="10">
        <v>0.43988269794721413</v>
      </c>
      <c r="AK12" s="10">
        <v>0.1466275659824047</v>
      </c>
      <c r="AL12" s="10">
        <v>0.43988269794721413</v>
      </c>
      <c r="AM12" s="10">
        <v>0.2932551319648094</v>
      </c>
      <c r="AN12" s="10">
        <v>0.1466275659824047</v>
      </c>
      <c r="AO12" s="10">
        <v>0.1466275659824047</v>
      </c>
      <c r="AP12" s="10">
        <v>0</v>
      </c>
      <c r="AQ12" s="10">
        <v>0</v>
      </c>
      <c r="AR12" s="10">
        <v>0.1466275659824047</v>
      </c>
      <c r="AS12" s="10">
        <v>0</v>
      </c>
      <c r="AT12" s="10">
        <v>0</v>
      </c>
      <c r="AU12" s="10">
        <v>0</v>
      </c>
      <c r="AV12" s="10">
        <v>0</v>
      </c>
      <c r="AW12" s="10">
        <v>0.1466275659824047</v>
      </c>
      <c r="AX12" s="10">
        <v>0</v>
      </c>
      <c r="AY12" s="10">
        <v>0</v>
      </c>
      <c r="AZ12" s="10">
        <v>0</v>
      </c>
    </row>
    <row r="13" spans="2:54" ht="17.100000000000001" customHeight="1" x14ac:dyDescent="0.15">
      <c r="B13" s="307"/>
      <c r="C13" s="307"/>
      <c r="D13" s="55" t="s">
        <v>271</v>
      </c>
      <c r="E13" s="10">
        <v>100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0.70175438596491224</v>
      </c>
      <c r="M13" s="10">
        <v>0.70175438596491224</v>
      </c>
      <c r="N13" s="10">
        <v>0.70175438596491224</v>
      </c>
      <c r="O13" s="10">
        <v>4.5614035087719298</v>
      </c>
      <c r="P13" s="10">
        <v>5.2631578947368416</v>
      </c>
      <c r="Q13" s="10">
        <v>4.2105263157894735</v>
      </c>
      <c r="R13" s="10">
        <v>5.9649122807017543</v>
      </c>
      <c r="S13" s="10">
        <v>7.3684210526315779</v>
      </c>
      <c r="T13" s="10">
        <v>5.6140350877192979</v>
      </c>
      <c r="U13" s="10">
        <v>6.3157894736842106</v>
      </c>
      <c r="V13" s="10">
        <v>12.280701754385964</v>
      </c>
      <c r="W13" s="10">
        <v>8.4210526315789469</v>
      </c>
      <c r="X13" s="10">
        <v>5.2631578947368416</v>
      </c>
      <c r="Y13" s="10">
        <v>7.3684210526315779</v>
      </c>
      <c r="Z13" s="10">
        <v>7.0175438596491224</v>
      </c>
      <c r="AA13" s="10">
        <v>2.4561403508771931</v>
      </c>
      <c r="AB13" s="10">
        <v>1.0526315789473684</v>
      </c>
      <c r="AC13" s="10">
        <v>2.1052631578947367</v>
      </c>
      <c r="AD13" s="10">
        <v>2.1052631578947367</v>
      </c>
      <c r="AE13" s="10">
        <v>1.4035087719298245</v>
      </c>
      <c r="AF13" s="10">
        <v>2.4561403508771931</v>
      </c>
      <c r="AG13" s="10">
        <v>1.7543859649122806</v>
      </c>
      <c r="AH13" s="10">
        <v>1.7543859649122806</v>
      </c>
      <c r="AI13" s="10">
        <v>1.0526315789473684</v>
      </c>
      <c r="AJ13" s="10">
        <v>0.70175438596491224</v>
      </c>
      <c r="AK13" s="10">
        <v>0.70175438596491224</v>
      </c>
      <c r="AL13" s="10">
        <v>0.35087719298245612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0.35087719298245612</v>
      </c>
      <c r="AW13" s="10">
        <v>0</v>
      </c>
      <c r="AX13" s="10">
        <v>0</v>
      </c>
      <c r="AY13" s="10">
        <v>0</v>
      </c>
      <c r="AZ13" s="10">
        <v>0</v>
      </c>
    </row>
    <row r="14" spans="2:54" ht="17.100000000000001" customHeight="1" x14ac:dyDescent="0.15">
      <c r="B14" s="307"/>
      <c r="C14" s="307"/>
      <c r="D14" s="55" t="s">
        <v>272</v>
      </c>
      <c r="E14" s="10">
        <v>100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7.6923076923076925</v>
      </c>
      <c r="R14" s="10">
        <v>7.6923076923076925</v>
      </c>
      <c r="S14" s="10">
        <v>0</v>
      </c>
      <c r="T14" s="10">
        <v>0</v>
      </c>
      <c r="U14" s="10">
        <v>7.6923076923076925</v>
      </c>
      <c r="V14" s="10">
        <v>0</v>
      </c>
      <c r="W14" s="10">
        <v>0</v>
      </c>
      <c r="X14" s="10">
        <v>30.76923076923077</v>
      </c>
      <c r="Y14" s="10">
        <v>23.076923076923077</v>
      </c>
      <c r="Z14" s="10">
        <v>15.384615384615385</v>
      </c>
      <c r="AA14" s="10">
        <v>7.6923076923076925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</row>
    <row r="15" spans="2:54" ht="17.100000000000001" customHeight="1" x14ac:dyDescent="0.15">
      <c r="B15" s="307"/>
      <c r="C15" s="411"/>
      <c r="D15" s="55" t="s">
        <v>273</v>
      </c>
      <c r="E15" s="10">
        <v>100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7.6923076923076925</v>
      </c>
      <c r="M15" s="10">
        <v>0</v>
      </c>
      <c r="N15" s="10">
        <v>7.6923076923076925</v>
      </c>
      <c r="O15" s="10">
        <v>0</v>
      </c>
      <c r="P15" s="10">
        <v>7.6923076923076925</v>
      </c>
      <c r="Q15" s="10">
        <v>30.76923076923077</v>
      </c>
      <c r="R15" s="10">
        <v>23.076923076923077</v>
      </c>
      <c r="S15" s="10">
        <v>0</v>
      </c>
      <c r="T15" s="10">
        <v>7.6923076923076925</v>
      </c>
      <c r="U15" s="10">
        <v>0</v>
      </c>
      <c r="V15" s="10">
        <v>7.6923076923076925</v>
      </c>
      <c r="W15" s="10">
        <v>7.6923076923076925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</row>
    <row r="16" spans="2:54" ht="17.100000000000001" customHeight="1" x14ac:dyDescent="0.15">
      <c r="B16" s="307"/>
      <c r="C16" s="394" t="s">
        <v>274</v>
      </c>
      <c r="D16" s="409"/>
      <c r="E16" s="10">
        <v>100</v>
      </c>
      <c r="F16" s="10">
        <v>0</v>
      </c>
      <c r="G16" s="10">
        <v>0</v>
      </c>
      <c r="H16" s="10">
        <v>0</v>
      </c>
      <c r="I16" s="10">
        <v>0</v>
      </c>
      <c r="J16" s="10">
        <v>5.2029136316337155E-2</v>
      </c>
      <c r="K16" s="10">
        <v>5.2029136316337155E-2</v>
      </c>
      <c r="L16" s="10">
        <v>5.2029136316337155E-2</v>
      </c>
      <c r="M16" s="10">
        <v>0.52029136316337155</v>
      </c>
      <c r="N16" s="10">
        <v>2.7055150884495318</v>
      </c>
      <c r="O16" s="10">
        <v>4.6305931321540061</v>
      </c>
      <c r="P16" s="10">
        <v>7.4921956295525494</v>
      </c>
      <c r="Q16" s="10">
        <v>7.9084287200832462</v>
      </c>
      <c r="R16" s="10">
        <v>10.093652445369408</v>
      </c>
      <c r="S16" s="10">
        <v>8.7929240374609776</v>
      </c>
      <c r="T16" s="10">
        <v>8.7929240374609776</v>
      </c>
      <c r="U16" s="10">
        <v>8.4287200832466187</v>
      </c>
      <c r="V16" s="10">
        <v>5.7232049947970864</v>
      </c>
      <c r="W16" s="10">
        <v>5.9833506763787723</v>
      </c>
      <c r="X16" s="10">
        <v>4.3704474505723203</v>
      </c>
      <c r="Y16" s="10">
        <v>2.8616024973985432</v>
      </c>
      <c r="Z16" s="10">
        <v>2.9656607700312176</v>
      </c>
      <c r="AA16" s="10">
        <v>2.3933402705515086</v>
      </c>
      <c r="AB16" s="10">
        <v>1.8210197710718004</v>
      </c>
      <c r="AC16" s="10">
        <v>2.445369406867846</v>
      </c>
      <c r="AD16" s="10">
        <v>1.8210197710718004</v>
      </c>
      <c r="AE16" s="10">
        <v>1.3007284079084287</v>
      </c>
      <c r="AF16" s="10">
        <v>1.1966701352757543</v>
      </c>
      <c r="AG16" s="10">
        <v>0.67637877211238295</v>
      </c>
      <c r="AH16" s="10">
        <v>0.83246618106139447</v>
      </c>
      <c r="AI16" s="10">
        <v>0.72840790842872005</v>
      </c>
      <c r="AJ16" s="10">
        <v>0.41623309053069724</v>
      </c>
      <c r="AK16" s="10">
        <v>0.36420395421436003</v>
      </c>
      <c r="AL16" s="10">
        <v>0.57232049947970864</v>
      </c>
      <c r="AM16" s="10">
        <v>0.20811654526534862</v>
      </c>
      <c r="AN16" s="10">
        <v>0.57232049947970864</v>
      </c>
      <c r="AO16" s="10">
        <v>0.78043704474505715</v>
      </c>
      <c r="AP16" s="10">
        <v>0.36420395421436003</v>
      </c>
      <c r="AQ16" s="10">
        <v>0.31217481789802287</v>
      </c>
      <c r="AR16" s="10">
        <v>0.31217481789802287</v>
      </c>
      <c r="AS16" s="10">
        <v>0.36420395421436003</v>
      </c>
      <c r="AT16" s="10">
        <v>0.20811654526534862</v>
      </c>
      <c r="AU16" s="10">
        <v>0.15608740894901144</v>
      </c>
      <c r="AV16" s="10">
        <v>0.26014568158168577</v>
      </c>
      <c r="AW16" s="10">
        <v>0.20811654526534862</v>
      </c>
      <c r="AX16" s="10">
        <v>0.10405827263267431</v>
      </c>
      <c r="AY16" s="10">
        <v>0.15608740894901144</v>
      </c>
      <c r="AZ16" s="10">
        <v>0</v>
      </c>
    </row>
    <row r="17" spans="2:52" ht="17.100000000000001" customHeight="1" x14ac:dyDescent="0.15">
      <c r="B17" s="307"/>
      <c r="C17" s="307"/>
      <c r="D17" s="55" t="s">
        <v>267</v>
      </c>
      <c r="E17" s="10">
        <v>100</v>
      </c>
      <c r="F17" s="10">
        <v>0</v>
      </c>
      <c r="G17" s="10">
        <v>0</v>
      </c>
      <c r="H17" s="10">
        <v>0</v>
      </c>
      <c r="I17" s="10">
        <v>0</v>
      </c>
      <c r="J17" s="10">
        <v>0.10050251256281408</v>
      </c>
      <c r="K17" s="10">
        <v>0</v>
      </c>
      <c r="L17" s="10">
        <v>0</v>
      </c>
      <c r="M17" s="10">
        <v>0.4020100502512563</v>
      </c>
      <c r="N17" s="10">
        <v>2.1105527638190953</v>
      </c>
      <c r="O17" s="10">
        <v>3.5175879396984926</v>
      </c>
      <c r="P17" s="10">
        <v>6.8341708542713571</v>
      </c>
      <c r="Q17" s="10">
        <v>5.9296482412060296</v>
      </c>
      <c r="R17" s="10">
        <v>8.5427135678391952</v>
      </c>
      <c r="S17" s="10">
        <v>8.140703517587939</v>
      </c>
      <c r="T17" s="10">
        <v>10.050251256281408</v>
      </c>
      <c r="U17" s="10">
        <v>9.1457286432160814</v>
      </c>
      <c r="V17" s="10">
        <v>6.1306532663316586</v>
      </c>
      <c r="W17" s="10">
        <v>6.8341708542713571</v>
      </c>
      <c r="X17" s="10">
        <v>5.025125628140704</v>
      </c>
      <c r="Y17" s="10">
        <v>3.1155778894472363</v>
      </c>
      <c r="Z17" s="10">
        <v>3.7185929648241203</v>
      </c>
      <c r="AA17" s="10">
        <v>2.1105527638190953</v>
      </c>
      <c r="AB17" s="10">
        <v>1.8090452261306531</v>
      </c>
      <c r="AC17" s="10">
        <v>2.8140703517587942</v>
      </c>
      <c r="AD17" s="10">
        <v>1.9095477386934674</v>
      </c>
      <c r="AE17" s="10">
        <v>1.5075376884422109</v>
      </c>
      <c r="AF17" s="10">
        <v>1.6080402010050252</v>
      </c>
      <c r="AG17" s="10">
        <v>1.0050251256281406</v>
      </c>
      <c r="AH17" s="10">
        <v>0.70351758793969854</v>
      </c>
      <c r="AI17" s="10">
        <v>0.70351758793969854</v>
      </c>
      <c r="AJ17" s="10">
        <v>0.60301507537688437</v>
      </c>
      <c r="AK17" s="10">
        <v>0.30150753768844218</v>
      </c>
      <c r="AL17" s="10">
        <v>0.60301507537688437</v>
      </c>
      <c r="AM17" s="10">
        <v>0.10050251256281408</v>
      </c>
      <c r="AN17" s="10">
        <v>0.90452261306532655</v>
      </c>
      <c r="AO17" s="10">
        <v>1.2060301507537687</v>
      </c>
      <c r="AP17" s="10">
        <v>0.70351758793969854</v>
      </c>
      <c r="AQ17" s="10">
        <v>0.4020100502512563</v>
      </c>
      <c r="AR17" s="10">
        <v>0.20100502512562815</v>
      </c>
      <c r="AS17" s="10">
        <v>0.20100502512562815</v>
      </c>
      <c r="AT17" s="10">
        <v>0.10050251256281408</v>
      </c>
      <c r="AU17" s="10">
        <v>0.20100502512562815</v>
      </c>
      <c r="AV17" s="10">
        <v>0.30150753768844218</v>
      </c>
      <c r="AW17" s="10">
        <v>0.10050251256281408</v>
      </c>
      <c r="AX17" s="10">
        <v>0.20100502512562815</v>
      </c>
      <c r="AY17" s="10">
        <v>0.10050251256281408</v>
      </c>
      <c r="AZ17" s="10">
        <v>0</v>
      </c>
    </row>
    <row r="18" spans="2:52" ht="17.100000000000001" customHeight="1" x14ac:dyDescent="0.15">
      <c r="B18" s="307"/>
      <c r="C18" s="307"/>
      <c r="D18" s="55" t="s">
        <v>268</v>
      </c>
      <c r="E18" s="10">
        <v>100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0.48309178743961351</v>
      </c>
      <c r="N18" s="10">
        <v>2.4154589371980677</v>
      </c>
      <c r="O18" s="10">
        <v>5.3140096618357484</v>
      </c>
      <c r="P18" s="10">
        <v>7.7294685990338161</v>
      </c>
      <c r="Q18" s="10">
        <v>8.2125603864734309</v>
      </c>
      <c r="R18" s="10">
        <v>10.386473429951691</v>
      </c>
      <c r="S18" s="10">
        <v>7.2463768115942031</v>
      </c>
      <c r="T18" s="10">
        <v>7.4879227053140092</v>
      </c>
      <c r="U18" s="10">
        <v>7.9710144927536222</v>
      </c>
      <c r="V18" s="10">
        <v>5.7971014492753623</v>
      </c>
      <c r="W18" s="10">
        <v>4.8309178743961354</v>
      </c>
      <c r="X18" s="10">
        <v>4.1062801932367154</v>
      </c>
      <c r="Y18" s="10">
        <v>3.1400966183574881</v>
      </c>
      <c r="Z18" s="10">
        <v>2.6570048309178742</v>
      </c>
      <c r="AA18" s="10">
        <v>4.3478260869565215</v>
      </c>
      <c r="AB18" s="10">
        <v>3.1400966183574881</v>
      </c>
      <c r="AC18" s="10">
        <v>3.1400966183574881</v>
      </c>
      <c r="AD18" s="10">
        <v>3.1400966183574881</v>
      </c>
      <c r="AE18" s="10">
        <v>0.96618357487922701</v>
      </c>
      <c r="AF18" s="10">
        <v>0.72463768115942029</v>
      </c>
      <c r="AG18" s="10">
        <v>0.48309178743961351</v>
      </c>
      <c r="AH18" s="10">
        <v>0.96618357487922701</v>
      </c>
      <c r="AI18" s="10">
        <v>0.24154589371980675</v>
      </c>
      <c r="AJ18" s="10">
        <v>0.48309178743961351</v>
      </c>
      <c r="AK18" s="10">
        <v>0.72463768115942029</v>
      </c>
      <c r="AL18" s="10">
        <v>0.72463768115942029</v>
      </c>
      <c r="AM18" s="10">
        <v>0.48309178743961351</v>
      </c>
      <c r="AN18" s="10">
        <v>0</v>
      </c>
      <c r="AO18" s="10">
        <v>0.48309178743961351</v>
      </c>
      <c r="AP18" s="10">
        <v>0</v>
      </c>
      <c r="AQ18" s="10">
        <v>0.24154589371980675</v>
      </c>
      <c r="AR18" s="10">
        <v>0.24154589371980675</v>
      </c>
      <c r="AS18" s="10">
        <v>0.48309178743961351</v>
      </c>
      <c r="AT18" s="10">
        <v>0.48309178743961351</v>
      </c>
      <c r="AU18" s="10">
        <v>0</v>
      </c>
      <c r="AV18" s="10">
        <v>0.24154589371980675</v>
      </c>
      <c r="AW18" s="10">
        <v>0.24154589371980675</v>
      </c>
      <c r="AX18" s="10">
        <v>0</v>
      </c>
      <c r="AY18" s="10">
        <v>0.24154589371980675</v>
      </c>
      <c r="AZ18" s="10">
        <v>0</v>
      </c>
    </row>
    <row r="19" spans="2:52" ht="17.100000000000001" customHeight="1" x14ac:dyDescent="0.15">
      <c r="B19" s="307"/>
      <c r="C19" s="307"/>
      <c r="D19" s="55" t="s">
        <v>269</v>
      </c>
      <c r="E19" s="10">
        <v>100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0.54347826086956519</v>
      </c>
      <c r="L19" s="10">
        <v>0.54347826086956519</v>
      </c>
      <c r="M19" s="10">
        <v>0</v>
      </c>
      <c r="N19" s="10">
        <v>3.2608695652173911</v>
      </c>
      <c r="O19" s="10">
        <v>4.3478260869565215</v>
      </c>
      <c r="P19" s="10">
        <v>9.2391304347826075</v>
      </c>
      <c r="Q19" s="10">
        <v>14.130434782608695</v>
      </c>
      <c r="R19" s="10">
        <v>13.586956521739129</v>
      </c>
      <c r="S19" s="10">
        <v>8.1521739130434785</v>
      </c>
      <c r="T19" s="10">
        <v>6.5217391304347823</v>
      </c>
      <c r="U19" s="10">
        <v>6.5217391304347823</v>
      </c>
      <c r="V19" s="10">
        <v>2.1739130434782608</v>
      </c>
      <c r="W19" s="10">
        <v>3.804347826086957</v>
      </c>
      <c r="X19" s="10">
        <v>6.5217391304347823</v>
      </c>
      <c r="Y19" s="10">
        <v>1.6304347826086956</v>
      </c>
      <c r="Z19" s="10">
        <v>1.6304347826086956</v>
      </c>
      <c r="AA19" s="10">
        <v>1.0869565217391304</v>
      </c>
      <c r="AB19" s="10">
        <v>0.54347826086956519</v>
      </c>
      <c r="AC19" s="10">
        <v>1.6304347826086956</v>
      </c>
      <c r="AD19" s="10">
        <v>1.0869565217391304</v>
      </c>
      <c r="AE19" s="10">
        <v>0</v>
      </c>
      <c r="AF19" s="10">
        <v>1.6304347826086956</v>
      </c>
      <c r="AG19" s="10">
        <v>0</v>
      </c>
      <c r="AH19" s="10">
        <v>1.6304347826086956</v>
      </c>
      <c r="AI19" s="10">
        <v>1.6304347826086956</v>
      </c>
      <c r="AJ19" s="10">
        <v>0</v>
      </c>
      <c r="AK19" s="10">
        <v>0.54347826086956519</v>
      </c>
      <c r="AL19" s="10">
        <v>1.0869565217391304</v>
      </c>
      <c r="AM19" s="10">
        <v>0.54347826086956519</v>
      </c>
      <c r="AN19" s="10">
        <v>1.0869565217391304</v>
      </c>
      <c r="AO19" s="10">
        <v>0</v>
      </c>
      <c r="AP19" s="10">
        <v>0</v>
      </c>
      <c r="AQ19" s="10">
        <v>0.54347826086956519</v>
      </c>
      <c r="AR19" s="10">
        <v>1.6304347826086956</v>
      </c>
      <c r="AS19" s="10">
        <v>1.0869565217391304</v>
      </c>
      <c r="AT19" s="10">
        <v>0</v>
      </c>
      <c r="AU19" s="10">
        <v>0</v>
      </c>
      <c r="AV19" s="10">
        <v>0.54347826086956519</v>
      </c>
      <c r="AW19" s="10">
        <v>0.54347826086956519</v>
      </c>
      <c r="AX19" s="10">
        <v>0</v>
      </c>
      <c r="AY19" s="10">
        <v>0.54347826086956519</v>
      </c>
      <c r="AZ19" s="10">
        <v>0</v>
      </c>
    </row>
    <row r="20" spans="2:52" ht="17.100000000000001" customHeight="1" x14ac:dyDescent="0.15">
      <c r="B20" s="307"/>
      <c r="C20" s="307"/>
      <c r="D20" s="55" t="s">
        <v>270</v>
      </c>
      <c r="E20" s="10">
        <v>100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5.1282051282051277</v>
      </c>
      <c r="O20" s="10">
        <v>10.256410256410255</v>
      </c>
      <c r="P20" s="10">
        <v>8.9743589743589745</v>
      </c>
      <c r="Q20" s="10">
        <v>6.4102564102564097</v>
      </c>
      <c r="R20" s="10">
        <v>16.666666666666664</v>
      </c>
      <c r="S20" s="10">
        <v>15.384615384615385</v>
      </c>
      <c r="T20" s="10">
        <v>11.538461538461538</v>
      </c>
      <c r="U20" s="10">
        <v>6.4102564102564097</v>
      </c>
      <c r="V20" s="10">
        <v>7.6923076923076925</v>
      </c>
      <c r="W20" s="10">
        <v>1.2820512820512819</v>
      </c>
      <c r="X20" s="10">
        <v>1.2820512820512819</v>
      </c>
      <c r="Y20" s="10">
        <v>1.2820512820512819</v>
      </c>
      <c r="Z20" s="10">
        <v>2.5641025641025639</v>
      </c>
      <c r="AA20" s="10">
        <v>1.2820512820512819</v>
      </c>
      <c r="AB20" s="10">
        <v>0</v>
      </c>
      <c r="AC20" s="10">
        <v>2.5641025641025639</v>
      </c>
      <c r="AD20" s="10">
        <v>0</v>
      </c>
      <c r="AE20" s="10">
        <v>1.2820512820512819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</row>
    <row r="21" spans="2:52" ht="17.100000000000001" customHeight="1" x14ac:dyDescent="0.15">
      <c r="B21" s="307"/>
      <c r="C21" s="411"/>
      <c r="D21" s="55" t="s">
        <v>271</v>
      </c>
      <c r="E21" s="10">
        <v>100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1.593625498007968</v>
      </c>
      <c r="N21" s="10">
        <v>4.3824701195219129</v>
      </c>
      <c r="O21" s="10">
        <v>6.3745019920318722</v>
      </c>
      <c r="P21" s="10">
        <v>7.9681274900398407</v>
      </c>
      <c r="Q21" s="10">
        <v>11.155378486055776</v>
      </c>
      <c r="R21" s="10">
        <v>11.155378486055776</v>
      </c>
      <c r="S21" s="10">
        <v>12.350597609561753</v>
      </c>
      <c r="T21" s="10">
        <v>6.7729083665338639</v>
      </c>
      <c r="U21" s="10">
        <v>8.3665338645418323</v>
      </c>
      <c r="V21" s="10">
        <v>5.9760956175298805</v>
      </c>
      <c r="W21" s="10">
        <v>7.569721115537849</v>
      </c>
      <c r="X21" s="10">
        <v>1.593625498007968</v>
      </c>
      <c r="Y21" s="10">
        <v>2.788844621513944</v>
      </c>
      <c r="Z21" s="10">
        <v>1.593625498007968</v>
      </c>
      <c r="AA21" s="10">
        <v>1.593625498007968</v>
      </c>
      <c r="AB21" s="10">
        <v>1.1952191235059761</v>
      </c>
      <c r="AC21" s="10">
        <v>0.39840637450199201</v>
      </c>
      <c r="AD21" s="10">
        <v>0.39840637450199201</v>
      </c>
      <c r="AE21" s="10">
        <v>1.9920318725099602</v>
      </c>
      <c r="AF21" s="10">
        <v>0.39840637450199201</v>
      </c>
      <c r="AG21" s="10">
        <v>0.39840637450199201</v>
      </c>
      <c r="AH21" s="10">
        <v>0.79681274900398402</v>
      </c>
      <c r="AI21" s="10">
        <v>1.1952191235059761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0.39840637450199201</v>
      </c>
      <c r="AP21" s="10">
        <v>0</v>
      </c>
      <c r="AQ21" s="10">
        <v>0</v>
      </c>
      <c r="AR21" s="10">
        <v>0</v>
      </c>
      <c r="AS21" s="10">
        <v>0.39840637450199201</v>
      </c>
      <c r="AT21" s="10">
        <v>0.39840637450199201</v>
      </c>
      <c r="AU21" s="10">
        <v>0.39840637450199201</v>
      </c>
      <c r="AV21" s="10">
        <v>0</v>
      </c>
      <c r="AW21" s="10">
        <v>0.39840637450199201</v>
      </c>
      <c r="AX21" s="10">
        <v>0</v>
      </c>
      <c r="AY21" s="10">
        <v>0</v>
      </c>
      <c r="AZ21" s="10">
        <v>0</v>
      </c>
    </row>
    <row r="22" spans="2:52" ht="17.100000000000001" customHeight="1" x14ac:dyDescent="0.15">
      <c r="B22" s="307"/>
      <c r="C22" s="394" t="s">
        <v>275</v>
      </c>
      <c r="D22" s="409"/>
      <c r="E22" s="10">
        <v>100</v>
      </c>
      <c r="F22" s="10">
        <v>0</v>
      </c>
      <c r="G22" s="10">
        <v>0</v>
      </c>
      <c r="H22" s="10">
        <v>0</v>
      </c>
      <c r="I22" s="10">
        <v>0</v>
      </c>
      <c r="J22" s="10">
        <v>0.36900369003690037</v>
      </c>
      <c r="K22" s="10">
        <v>0.73800738007380073</v>
      </c>
      <c r="L22" s="10">
        <v>0.36900369003690037</v>
      </c>
      <c r="M22" s="10">
        <v>0</v>
      </c>
      <c r="N22" s="10">
        <v>2.5830258302583027</v>
      </c>
      <c r="O22" s="10">
        <v>3.3210332103321036</v>
      </c>
      <c r="P22" s="10">
        <v>5.1660516605166054</v>
      </c>
      <c r="Q22" s="10">
        <v>5.5350553505535052</v>
      </c>
      <c r="R22" s="10">
        <v>6.2730627306273057</v>
      </c>
      <c r="S22" s="10">
        <v>7.7490774907749085</v>
      </c>
      <c r="T22" s="10">
        <v>8.4870848708487081</v>
      </c>
      <c r="U22" s="10">
        <v>12.177121771217712</v>
      </c>
      <c r="V22" s="10">
        <v>9.9630996309963091</v>
      </c>
      <c r="W22" s="10">
        <v>5.9040590405904059</v>
      </c>
      <c r="X22" s="10">
        <v>8.4870848708487081</v>
      </c>
      <c r="Y22" s="10">
        <v>5.5350553505535052</v>
      </c>
      <c r="Z22" s="10">
        <v>2.5830258302583027</v>
      </c>
      <c r="AA22" s="10">
        <v>2.214022140221402</v>
      </c>
      <c r="AB22" s="10">
        <v>1.8450184501845017</v>
      </c>
      <c r="AC22" s="10">
        <v>1.107011070110701</v>
      </c>
      <c r="AD22" s="10">
        <v>1.4760147601476015</v>
      </c>
      <c r="AE22" s="10">
        <v>0.36900369003690037</v>
      </c>
      <c r="AF22" s="10">
        <v>1.107011070110701</v>
      </c>
      <c r="AG22" s="10">
        <v>1.107011070110701</v>
      </c>
      <c r="AH22" s="10">
        <v>0.73800738007380073</v>
      </c>
      <c r="AI22" s="10">
        <v>1.107011070110701</v>
      </c>
      <c r="AJ22" s="10">
        <v>0.73800738007380073</v>
      </c>
      <c r="AK22" s="10">
        <v>0</v>
      </c>
      <c r="AL22" s="10">
        <v>0.73800738007380073</v>
      </c>
      <c r="AM22" s="10">
        <v>0</v>
      </c>
      <c r="AN22" s="10">
        <v>0.36900369003690037</v>
      </c>
      <c r="AO22" s="10">
        <v>0.36900369003690037</v>
      </c>
      <c r="AP22" s="10">
        <v>0.73800738007380073</v>
      </c>
      <c r="AQ22" s="10">
        <v>0.36900369003690037</v>
      </c>
      <c r="AR22" s="10">
        <v>0</v>
      </c>
      <c r="AS22" s="10">
        <v>0</v>
      </c>
      <c r="AT22" s="10">
        <v>0</v>
      </c>
      <c r="AU22" s="10">
        <v>0.36900369003690037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</row>
    <row r="23" spans="2:52" ht="17.100000000000001" customHeight="1" x14ac:dyDescent="0.15">
      <c r="B23" s="307"/>
      <c r="C23" s="307"/>
      <c r="D23" s="55" t="s">
        <v>267</v>
      </c>
      <c r="E23" s="10">
        <v>100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3.2085561497326207</v>
      </c>
      <c r="O23" s="10">
        <v>1.6042780748663104</v>
      </c>
      <c r="P23" s="10">
        <v>4.2780748663101598</v>
      </c>
      <c r="Q23" s="10">
        <v>2.6737967914438503</v>
      </c>
      <c r="R23" s="10">
        <v>5.8823529411764701</v>
      </c>
      <c r="S23" s="10">
        <v>6.4171122994652414</v>
      </c>
      <c r="T23" s="10">
        <v>8.5561497326203195</v>
      </c>
      <c r="U23" s="10">
        <v>11.76470588235294</v>
      </c>
      <c r="V23" s="10">
        <v>12.299465240641712</v>
      </c>
      <c r="W23" s="10">
        <v>6.9518716577540109</v>
      </c>
      <c r="X23" s="10">
        <v>9.0909090909090917</v>
      </c>
      <c r="Y23" s="10">
        <v>5.8823529411764701</v>
      </c>
      <c r="Z23" s="10">
        <v>3.2085561497326207</v>
      </c>
      <c r="AA23" s="10">
        <v>3.2085561497326207</v>
      </c>
      <c r="AB23" s="10">
        <v>2.1390374331550799</v>
      </c>
      <c r="AC23" s="10">
        <v>1.0695187165775399</v>
      </c>
      <c r="AD23" s="10">
        <v>2.1390374331550799</v>
      </c>
      <c r="AE23" s="10">
        <v>0</v>
      </c>
      <c r="AF23" s="10">
        <v>0.53475935828876997</v>
      </c>
      <c r="AG23" s="10">
        <v>1.6042780748663104</v>
      </c>
      <c r="AH23" s="10">
        <v>1.0695187165775399</v>
      </c>
      <c r="AI23" s="10">
        <v>1.6042780748663104</v>
      </c>
      <c r="AJ23" s="10">
        <v>1.0695187165775399</v>
      </c>
      <c r="AK23" s="10">
        <v>0</v>
      </c>
      <c r="AL23" s="10">
        <v>1.0695187165775399</v>
      </c>
      <c r="AM23" s="10">
        <v>0</v>
      </c>
      <c r="AN23" s="10">
        <v>0.53475935828876997</v>
      </c>
      <c r="AO23" s="10">
        <v>0.53475935828876997</v>
      </c>
      <c r="AP23" s="10">
        <v>1.0695187165775399</v>
      </c>
      <c r="AQ23" s="10">
        <v>0.53475935828876997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</row>
    <row r="24" spans="2:52" ht="17.100000000000001" customHeight="1" x14ac:dyDescent="0.15">
      <c r="B24" s="307"/>
      <c r="C24" s="307"/>
      <c r="D24" s="55" t="s">
        <v>268</v>
      </c>
      <c r="E24" s="10">
        <v>100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4.5454545454545459</v>
      </c>
      <c r="O24" s="10">
        <v>9.0909090909090917</v>
      </c>
      <c r="P24" s="10">
        <v>13.636363636363635</v>
      </c>
      <c r="Q24" s="10">
        <v>18.181818181818183</v>
      </c>
      <c r="R24" s="10">
        <v>18.181818181818183</v>
      </c>
      <c r="S24" s="10">
        <v>13.636363636363635</v>
      </c>
      <c r="T24" s="10">
        <v>0</v>
      </c>
      <c r="U24" s="10">
        <v>13.636363636363635</v>
      </c>
      <c r="V24" s="10">
        <v>0</v>
      </c>
      <c r="W24" s="10">
        <v>0</v>
      </c>
      <c r="X24" s="10">
        <v>4.5454545454545459</v>
      </c>
      <c r="Y24" s="10">
        <v>4.5454545454545459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</row>
    <row r="25" spans="2:52" ht="17.100000000000001" customHeight="1" x14ac:dyDescent="0.15">
      <c r="B25" s="307"/>
      <c r="C25" s="307"/>
      <c r="D25" s="55" t="s">
        <v>269</v>
      </c>
      <c r="E25" s="10">
        <v>100</v>
      </c>
      <c r="F25" s="10">
        <v>0</v>
      </c>
      <c r="G25" s="10">
        <v>0</v>
      </c>
      <c r="H25" s="10">
        <v>0</v>
      </c>
      <c r="I25" s="10">
        <v>0</v>
      </c>
      <c r="J25" s="10">
        <v>3.4482758620689653</v>
      </c>
      <c r="K25" s="10">
        <v>6.8965517241379306</v>
      </c>
      <c r="L25" s="10">
        <v>3.4482758620689653</v>
      </c>
      <c r="M25" s="10">
        <v>0</v>
      </c>
      <c r="N25" s="10">
        <v>0</v>
      </c>
      <c r="O25" s="10">
        <v>0</v>
      </c>
      <c r="P25" s="10">
        <v>0</v>
      </c>
      <c r="Q25" s="10">
        <v>3.4482758620689653</v>
      </c>
      <c r="R25" s="10">
        <v>3.4482758620689653</v>
      </c>
      <c r="S25" s="10">
        <v>3.4482758620689653</v>
      </c>
      <c r="T25" s="10">
        <v>10.344827586206897</v>
      </c>
      <c r="U25" s="10">
        <v>13.793103448275861</v>
      </c>
      <c r="V25" s="10">
        <v>3.4482758620689653</v>
      </c>
      <c r="W25" s="10">
        <v>6.8965517241379306</v>
      </c>
      <c r="X25" s="10">
        <v>13.793103448275861</v>
      </c>
      <c r="Y25" s="10">
        <v>6.8965517241379306</v>
      </c>
      <c r="Z25" s="10">
        <v>3.4482758620689653</v>
      </c>
      <c r="AA25" s="10">
        <v>0</v>
      </c>
      <c r="AB25" s="10">
        <v>3.4482758620689653</v>
      </c>
      <c r="AC25" s="10">
        <v>3.4482758620689653</v>
      </c>
      <c r="AD25" s="10">
        <v>0</v>
      </c>
      <c r="AE25" s="10">
        <v>3.4482758620689653</v>
      </c>
      <c r="AF25" s="10">
        <v>6.8965517241379306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</row>
    <row r="26" spans="2:52" ht="17.100000000000001" customHeight="1" x14ac:dyDescent="0.15">
      <c r="B26" s="307"/>
      <c r="C26" s="307"/>
      <c r="D26" s="55" t="s">
        <v>270</v>
      </c>
      <c r="E26" s="10">
        <v>100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10.714285714285714</v>
      </c>
      <c r="P26" s="10">
        <v>7.1428571428571423</v>
      </c>
      <c r="Q26" s="10">
        <v>17.857142857142858</v>
      </c>
      <c r="R26" s="10">
        <v>3.5714285714285712</v>
      </c>
      <c r="S26" s="10">
        <v>10.714285714285714</v>
      </c>
      <c r="T26" s="10">
        <v>14.285714285714285</v>
      </c>
      <c r="U26" s="10">
        <v>14.285714285714285</v>
      </c>
      <c r="V26" s="10">
        <v>10.714285714285714</v>
      </c>
      <c r="W26" s="10">
        <v>0</v>
      </c>
      <c r="X26" s="10">
        <v>3.5714285714285712</v>
      </c>
      <c r="Y26" s="10">
        <v>3.5714285714285712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3.5714285714285712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</row>
    <row r="27" spans="2:52" ht="17.100000000000001" customHeight="1" x14ac:dyDescent="0.15">
      <c r="B27" s="411"/>
      <c r="C27" s="411"/>
      <c r="D27" s="55" t="s">
        <v>271</v>
      </c>
      <c r="E27" s="8">
        <v>100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20</v>
      </c>
      <c r="P27" s="8">
        <v>20</v>
      </c>
      <c r="Q27" s="8">
        <v>0</v>
      </c>
      <c r="R27" s="8">
        <v>0</v>
      </c>
      <c r="S27" s="8">
        <v>40</v>
      </c>
      <c r="T27" s="8">
        <v>0</v>
      </c>
      <c r="U27" s="8">
        <v>0</v>
      </c>
      <c r="V27" s="8">
        <v>0</v>
      </c>
      <c r="W27" s="8">
        <v>20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</row>
    <row r="28" spans="2:52" ht="17.100000000000001" customHeight="1" x14ac:dyDescent="0.15">
      <c r="B28" s="397" t="s">
        <v>114</v>
      </c>
      <c r="C28" s="408"/>
      <c r="D28" s="409"/>
      <c r="E28" s="27">
        <v>100</v>
      </c>
      <c r="F28" s="27">
        <v>0</v>
      </c>
      <c r="G28" s="27">
        <v>0</v>
      </c>
      <c r="H28" s="27">
        <v>0</v>
      </c>
      <c r="I28" s="27">
        <v>0</v>
      </c>
      <c r="J28" s="27">
        <v>6.968641114982578E-2</v>
      </c>
      <c r="K28" s="27">
        <v>0.97560975609756095</v>
      </c>
      <c r="L28" s="27">
        <v>2.0905923344947737</v>
      </c>
      <c r="M28" s="27">
        <v>6.4111498257839727</v>
      </c>
      <c r="N28" s="27">
        <v>8.8501742160278738</v>
      </c>
      <c r="O28" s="27">
        <v>9.1289198606271764</v>
      </c>
      <c r="P28" s="27">
        <v>9.5470383275261312</v>
      </c>
      <c r="Q28" s="27">
        <v>9.9651567944250861</v>
      </c>
      <c r="R28" s="27">
        <v>9.89547038327526</v>
      </c>
      <c r="S28" s="27">
        <v>9.0592334494773521</v>
      </c>
      <c r="T28" s="27">
        <v>7.1080139372822302</v>
      </c>
      <c r="U28" s="27">
        <v>6.2020905923344953</v>
      </c>
      <c r="V28" s="27">
        <v>3.484320557491289</v>
      </c>
      <c r="W28" s="27">
        <v>4.1811846689895473</v>
      </c>
      <c r="X28" s="27">
        <v>2.7874564459930316</v>
      </c>
      <c r="Y28" s="27">
        <v>1.6027874564459932</v>
      </c>
      <c r="Z28" s="27">
        <v>1.6027874564459932</v>
      </c>
      <c r="AA28" s="27">
        <v>0.97560975609756095</v>
      </c>
      <c r="AB28" s="27">
        <v>0.83623693379790942</v>
      </c>
      <c r="AC28" s="27">
        <v>0.62717770034843201</v>
      </c>
      <c r="AD28" s="27">
        <v>0.55749128919860624</v>
      </c>
      <c r="AE28" s="27">
        <v>0.62717770034843201</v>
      </c>
      <c r="AF28" s="27">
        <v>0.20905923344947736</v>
      </c>
      <c r="AG28" s="27">
        <v>0.69686411149825789</v>
      </c>
      <c r="AH28" s="27">
        <v>0.27874564459930312</v>
      </c>
      <c r="AI28" s="27">
        <v>0.48780487804878048</v>
      </c>
      <c r="AJ28" s="27">
        <v>0.41811846689895471</v>
      </c>
      <c r="AK28" s="27">
        <v>6.968641114982578E-2</v>
      </c>
      <c r="AL28" s="27">
        <v>0.20905923344947736</v>
      </c>
      <c r="AM28" s="27">
        <v>6.968641114982578E-2</v>
      </c>
      <c r="AN28" s="27">
        <v>6.968641114982578E-2</v>
      </c>
      <c r="AO28" s="27">
        <v>0.13937282229965156</v>
      </c>
      <c r="AP28" s="27">
        <v>6.968641114982578E-2</v>
      </c>
      <c r="AQ28" s="27">
        <v>0</v>
      </c>
      <c r="AR28" s="27">
        <v>0</v>
      </c>
      <c r="AS28" s="27">
        <v>0.13937282229965156</v>
      </c>
      <c r="AT28" s="27">
        <v>0</v>
      </c>
      <c r="AU28" s="27">
        <v>0.13937282229965156</v>
      </c>
      <c r="AV28" s="27">
        <v>0.13937282229965156</v>
      </c>
      <c r="AW28" s="27">
        <v>0.13937282229965156</v>
      </c>
      <c r="AX28" s="27">
        <v>6.968641114982578E-2</v>
      </c>
      <c r="AY28" s="27">
        <v>6.968641114982578E-2</v>
      </c>
      <c r="AZ28" s="27">
        <v>0</v>
      </c>
    </row>
    <row r="29" spans="2:52" x14ac:dyDescent="0.15">
      <c r="B29" s="177"/>
      <c r="C29" s="177"/>
      <c r="D29" s="177"/>
      <c r="E29" s="179"/>
    </row>
    <row r="30" spans="2:52" x14ac:dyDescent="0.15">
      <c r="F30" s="179"/>
    </row>
    <row r="31" spans="2:52" x14ac:dyDescent="0.15"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6:D6"/>
    <mergeCell ref="B3:D3"/>
    <mergeCell ref="E3:E5"/>
    <mergeCell ref="BA3:BA4"/>
    <mergeCell ref="BB3:BB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opLeftCell="G2" zoomScale="55" zoomScaleNormal="55" workbookViewId="0">
      <selection activeCell="Q39" sqref="Q39:Z39"/>
    </sheetView>
  </sheetViews>
  <sheetFormatPr defaultRowHeight="12" x14ac:dyDescent="0.15"/>
  <cols>
    <col min="1" max="2" width="2.5703125" style="1" customWidth="1"/>
    <col min="3" max="3" width="10.7109375" style="1" customWidth="1"/>
    <col min="4" max="14" width="9" style="5" customWidth="1"/>
    <col min="15" max="17" width="9.28515625" style="7" bestFit="1" customWidth="1"/>
  </cols>
  <sheetData>
    <row r="1" spans="1:30" ht="18.75" x14ac:dyDescent="0.2">
      <c r="B1" s="2" t="s">
        <v>89</v>
      </c>
      <c r="C1" s="28"/>
      <c r="D1" s="29" t="s">
        <v>90</v>
      </c>
      <c r="E1" s="28"/>
    </row>
    <row r="2" spans="1:30" ht="17.25" x14ac:dyDescent="0.2">
      <c r="B2" s="1" t="s">
        <v>389</v>
      </c>
      <c r="C2" s="2"/>
    </row>
    <row r="3" spans="1:30" ht="24" x14ac:dyDescent="0.15">
      <c r="A3"/>
      <c r="B3" s="30"/>
      <c r="C3" s="31" t="s">
        <v>91</v>
      </c>
      <c r="D3" s="333" t="s">
        <v>92</v>
      </c>
      <c r="E3" s="33"/>
      <c r="F3" s="33">
        <v>25</v>
      </c>
      <c r="G3" s="33">
        <v>30</v>
      </c>
      <c r="H3" s="33">
        <v>35</v>
      </c>
      <c r="I3" s="33">
        <v>40</v>
      </c>
      <c r="J3" s="33">
        <v>45</v>
      </c>
      <c r="K3" s="33">
        <v>50</v>
      </c>
      <c r="L3" s="33">
        <v>55</v>
      </c>
      <c r="M3" s="33">
        <v>60</v>
      </c>
      <c r="N3" s="34" t="s">
        <v>93</v>
      </c>
      <c r="O3" s="333" t="s">
        <v>94</v>
      </c>
      <c r="P3" s="333" t="s">
        <v>95</v>
      </c>
      <c r="Q3" s="333" t="s">
        <v>96</v>
      </c>
    </row>
    <row r="4" spans="1:30" s="35" customFormat="1" ht="20.25" customHeight="1" x14ac:dyDescent="0.15">
      <c r="B4" s="313" t="s">
        <v>85</v>
      </c>
      <c r="C4" s="314"/>
      <c r="D4" s="334"/>
      <c r="E4" s="36" t="s">
        <v>97</v>
      </c>
      <c r="F4" s="36" t="s">
        <v>97</v>
      </c>
      <c r="G4" s="36" t="s">
        <v>97</v>
      </c>
      <c r="H4" s="36" t="s">
        <v>97</v>
      </c>
      <c r="I4" s="36" t="s">
        <v>97</v>
      </c>
      <c r="J4" s="36" t="s">
        <v>97</v>
      </c>
      <c r="K4" s="36" t="s">
        <v>97</v>
      </c>
      <c r="L4" s="36" t="s">
        <v>97</v>
      </c>
      <c r="M4" s="36" t="s">
        <v>97</v>
      </c>
      <c r="N4" s="37" t="s">
        <v>97</v>
      </c>
      <c r="O4" s="334"/>
      <c r="P4" s="334"/>
      <c r="Q4" s="334"/>
    </row>
    <row r="5" spans="1:30" ht="24" x14ac:dyDescent="0.15">
      <c r="A5"/>
      <c r="B5" s="315"/>
      <c r="C5" s="316"/>
      <c r="D5" s="335"/>
      <c r="E5" s="38" t="s">
        <v>98</v>
      </c>
      <c r="F5" s="39">
        <v>29</v>
      </c>
      <c r="G5" s="39">
        <v>34</v>
      </c>
      <c r="H5" s="39">
        <v>39</v>
      </c>
      <c r="I5" s="39">
        <v>44</v>
      </c>
      <c r="J5" s="39">
        <v>49</v>
      </c>
      <c r="K5" s="39">
        <v>54</v>
      </c>
      <c r="L5" s="39">
        <v>59</v>
      </c>
      <c r="M5" s="39">
        <v>64</v>
      </c>
      <c r="N5" s="40"/>
      <c r="O5" s="41" t="s">
        <v>99</v>
      </c>
      <c r="P5" s="41" t="s">
        <v>99</v>
      </c>
      <c r="Q5" s="41" t="s">
        <v>99</v>
      </c>
    </row>
    <row r="6" spans="1:30" ht="15.95" customHeight="1" x14ac:dyDescent="0.15">
      <c r="A6" s="3"/>
      <c r="B6" s="332" t="s">
        <v>0</v>
      </c>
      <c r="C6" s="320"/>
      <c r="D6" s="22">
        <v>7849</v>
      </c>
      <c r="E6" s="22">
        <v>87</v>
      </c>
      <c r="F6" s="22">
        <v>713</v>
      </c>
      <c r="G6" s="22">
        <v>1491</v>
      </c>
      <c r="H6" s="22">
        <v>1522</v>
      </c>
      <c r="I6" s="22">
        <v>1238</v>
      </c>
      <c r="J6" s="22">
        <v>834</v>
      </c>
      <c r="K6" s="22">
        <v>628</v>
      </c>
      <c r="L6" s="22">
        <v>506</v>
      </c>
      <c r="M6" s="22">
        <v>411</v>
      </c>
      <c r="N6" s="22">
        <v>419</v>
      </c>
      <c r="O6" s="206">
        <v>40</v>
      </c>
      <c r="P6" s="207">
        <v>42.4</v>
      </c>
      <c r="Q6" s="207">
        <v>11.7</v>
      </c>
      <c r="R6" s="271">
        <f>E6/$D6</f>
        <v>1.1084214549624155E-2</v>
      </c>
      <c r="S6" s="271">
        <f t="shared" ref="S6:S69" si="0">F6/$D6</f>
        <v>9.0839597400942801E-2</v>
      </c>
      <c r="T6" s="271">
        <f t="shared" ref="T6:T69" si="1">G6/$D6</f>
        <v>0.18996050452286917</v>
      </c>
      <c r="U6" s="271">
        <f t="shared" ref="U6:U69" si="2">H6/$D6</f>
        <v>0.19391005223595362</v>
      </c>
      <c r="V6" s="271">
        <f t="shared" ref="V6:V69" si="3">I6/$D6</f>
        <v>0.15772709899350235</v>
      </c>
      <c r="W6" s="271">
        <f t="shared" ref="W6:W69" si="4">J6/$D6</f>
        <v>0.10625557395846605</v>
      </c>
      <c r="X6" s="271">
        <f t="shared" ref="X6:X69" si="5">K6/$D6</f>
        <v>8.0010192381195055E-2</v>
      </c>
      <c r="Y6" s="271">
        <f t="shared" ref="Y6:Y69" si="6">L6/$D6</f>
        <v>6.44668110587336E-2</v>
      </c>
      <c r="Z6" s="271">
        <f t="shared" ref="Z6:Z69" si="7">M6/$D6</f>
        <v>5.2363358389603772E-2</v>
      </c>
      <c r="AA6" s="271">
        <f t="shared" ref="AA6:AA69" si="8">N6/$D6</f>
        <v>5.338259650910944E-2</v>
      </c>
      <c r="AB6" s="271"/>
      <c r="AC6" s="271"/>
      <c r="AD6" s="271"/>
    </row>
    <row r="7" spans="1:30" ht="15.95" customHeight="1" x14ac:dyDescent="0.15">
      <c r="B7" s="331" t="s">
        <v>1</v>
      </c>
      <c r="C7" s="287"/>
      <c r="D7" s="9">
        <v>6485</v>
      </c>
      <c r="E7" s="9">
        <v>79</v>
      </c>
      <c r="F7" s="9">
        <v>617</v>
      </c>
      <c r="G7" s="9">
        <v>1232</v>
      </c>
      <c r="H7" s="9">
        <v>1239</v>
      </c>
      <c r="I7" s="9">
        <v>990</v>
      </c>
      <c r="J7" s="9">
        <v>679</v>
      </c>
      <c r="K7" s="9">
        <v>507</v>
      </c>
      <c r="L7" s="9">
        <v>425</v>
      </c>
      <c r="M7" s="9">
        <v>350</v>
      </c>
      <c r="N7" s="9">
        <v>367</v>
      </c>
      <c r="O7" s="49">
        <v>40</v>
      </c>
      <c r="P7" s="50">
        <v>42.5</v>
      </c>
      <c r="Q7" s="50">
        <v>11.9</v>
      </c>
      <c r="R7" s="271">
        <f t="shared" ref="R7:R69" si="9">E7/$D7</f>
        <v>1.2181958365458751E-2</v>
      </c>
      <c r="S7" s="271">
        <f t="shared" si="0"/>
        <v>9.5142636854279108E-2</v>
      </c>
      <c r="T7" s="271">
        <f t="shared" si="1"/>
        <v>0.18997686969930608</v>
      </c>
      <c r="U7" s="271">
        <f t="shared" si="2"/>
        <v>0.19105628373168851</v>
      </c>
      <c r="V7" s="271">
        <f t="shared" si="3"/>
        <v>0.15265998457979954</v>
      </c>
      <c r="W7" s="271">
        <f t="shared" si="4"/>
        <v>0.10470316114109483</v>
      </c>
      <c r="X7" s="271">
        <f t="shared" si="5"/>
        <v>7.8180416345412493E-2</v>
      </c>
      <c r="Y7" s="271">
        <f t="shared" si="6"/>
        <v>6.5535851966075559E-2</v>
      </c>
      <c r="Z7" s="271">
        <f t="shared" si="7"/>
        <v>5.3970701619121049E-2</v>
      </c>
      <c r="AA7" s="271">
        <f t="shared" si="8"/>
        <v>5.659213569776407E-2</v>
      </c>
      <c r="AB7" s="271"/>
      <c r="AC7" s="271"/>
      <c r="AD7" s="271"/>
    </row>
    <row r="8" spans="1:30" ht="15.95" customHeight="1" x14ac:dyDescent="0.15">
      <c r="B8" s="44"/>
      <c r="C8" s="17" t="s">
        <v>64</v>
      </c>
      <c r="D8" s="9">
        <v>4192</v>
      </c>
      <c r="E8" s="9">
        <v>51</v>
      </c>
      <c r="F8" s="9">
        <v>417</v>
      </c>
      <c r="G8" s="9">
        <v>832</v>
      </c>
      <c r="H8" s="9">
        <v>861</v>
      </c>
      <c r="I8" s="9">
        <v>656</v>
      </c>
      <c r="J8" s="9">
        <v>440</v>
      </c>
      <c r="K8" s="9">
        <v>317</v>
      </c>
      <c r="L8" s="9">
        <v>224</v>
      </c>
      <c r="M8" s="9">
        <v>182</v>
      </c>
      <c r="N8" s="9">
        <v>212</v>
      </c>
      <c r="O8" s="49">
        <v>39</v>
      </c>
      <c r="P8" s="50">
        <v>41.7</v>
      </c>
      <c r="Q8" s="50">
        <v>11.5</v>
      </c>
      <c r="R8" s="271">
        <f t="shared" si="9"/>
        <v>1.2166030534351144E-2</v>
      </c>
      <c r="S8" s="271">
        <f t="shared" si="0"/>
        <v>9.9475190839694652E-2</v>
      </c>
      <c r="T8" s="271">
        <f t="shared" si="1"/>
        <v>0.19847328244274809</v>
      </c>
      <c r="U8" s="271">
        <f t="shared" si="2"/>
        <v>0.20539122137404581</v>
      </c>
      <c r="V8" s="271">
        <f t="shared" si="3"/>
        <v>0.15648854961832062</v>
      </c>
      <c r="W8" s="271">
        <f t="shared" si="4"/>
        <v>0.1049618320610687</v>
      </c>
      <c r="X8" s="271">
        <f t="shared" si="5"/>
        <v>7.5620229007633585E-2</v>
      </c>
      <c r="Y8" s="271">
        <f t="shared" si="6"/>
        <v>5.3435114503816793E-2</v>
      </c>
      <c r="Z8" s="271">
        <f t="shared" si="7"/>
        <v>4.3416030534351148E-2</v>
      </c>
      <c r="AA8" s="271">
        <f t="shared" si="8"/>
        <v>5.0572519083969467E-2</v>
      </c>
      <c r="AB8" s="271"/>
      <c r="AC8" s="271"/>
      <c r="AD8" s="271"/>
    </row>
    <row r="9" spans="1:30" ht="15.95" customHeight="1" x14ac:dyDescent="0.15">
      <c r="B9" s="44"/>
      <c r="C9" s="17" t="s">
        <v>65</v>
      </c>
      <c r="D9" s="9">
        <v>1979</v>
      </c>
      <c r="E9" s="9">
        <v>25</v>
      </c>
      <c r="F9" s="9">
        <v>170</v>
      </c>
      <c r="G9" s="9">
        <v>347</v>
      </c>
      <c r="H9" s="9">
        <v>337</v>
      </c>
      <c r="I9" s="9">
        <v>277</v>
      </c>
      <c r="J9" s="9">
        <v>212</v>
      </c>
      <c r="K9" s="9">
        <v>162</v>
      </c>
      <c r="L9" s="9">
        <v>172</v>
      </c>
      <c r="M9" s="9">
        <v>144</v>
      </c>
      <c r="N9" s="9">
        <v>133</v>
      </c>
      <c r="O9" s="49">
        <v>42</v>
      </c>
      <c r="P9" s="50">
        <v>43.8</v>
      </c>
      <c r="Q9" s="50">
        <v>12.4</v>
      </c>
      <c r="R9" s="271">
        <f t="shared" si="9"/>
        <v>1.2632642748863061E-2</v>
      </c>
      <c r="S9" s="271">
        <f t="shared" si="0"/>
        <v>8.590197069226882E-2</v>
      </c>
      <c r="T9" s="271">
        <f t="shared" si="1"/>
        <v>0.1753410813542193</v>
      </c>
      <c r="U9" s="271">
        <f t="shared" si="2"/>
        <v>0.17028802425467407</v>
      </c>
      <c r="V9" s="271">
        <f t="shared" si="3"/>
        <v>0.13996968165740273</v>
      </c>
      <c r="W9" s="271">
        <f t="shared" si="4"/>
        <v>0.10712481051035877</v>
      </c>
      <c r="X9" s="271">
        <f t="shared" si="5"/>
        <v>8.1859525012632647E-2</v>
      </c>
      <c r="Y9" s="271">
        <f t="shared" si="6"/>
        <v>8.6912582112177866E-2</v>
      </c>
      <c r="Z9" s="271">
        <f t="shared" si="7"/>
        <v>7.2764022233451242E-2</v>
      </c>
      <c r="AA9" s="271">
        <f t="shared" si="8"/>
        <v>6.7205659423951486E-2</v>
      </c>
      <c r="AB9" s="271"/>
      <c r="AC9" s="271"/>
      <c r="AD9" s="271"/>
    </row>
    <row r="10" spans="1:30" ht="15.95" customHeight="1" x14ac:dyDescent="0.15">
      <c r="B10" s="44"/>
      <c r="C10" s="17" t="s">
        <v>66</v>
      </c>
      <c r="D10" s="9">
        <v>314</v>
      </c>
      <c r="E10" s="9">
        <v>3</v>
      </c>
      <c r="F10" s="9">
        <v>30</v>
      </c>
      <c r="G10" s="9">
        <v>53</v>
      </c>
      <c r="H10" s="9">
        <v>41</v>
      </c>
      <c r="I10" s="9">
        <v>57</v>
      </c>
      <c r="J10" s="9">
        <v>27</v>
      </c>
      <c r="K10" s="9">
        <v>28</v>
      </c>
      <c r="L10" s="9">
        <v>29</v>
      </c>
      <c r="M10" s="9">
        <v>24</v>
      </c>
      <c r="N10" s="9">
        <v>22</v>
      </c>
      <c r="O10" s="49">
        <v>42</v>
      </c>
      <c r="P10" s="50">
        <v>44.3</v>
      </c>
      <c r="Q10" s="50">
        <v>12.5</v>
      </c>
      <c r="R10" s="271">
        <f t="shared" si="9"/>
        <v>9.5541401273885346E-3</v>
      </c>
      <c r="S10" s="271">
        <f t="shared" si="0"/>
        <v>9.5541401273885357E-2</v>
      </c>
      <c r="T10" s="271">
        <f t="shared" si="1"/>
        <v>0.16878980891719744</v>
      </c>
      <c r="U10" s="271">
        <f t="shared" si="2"/>
        <v>0.13057324840764331</v>
      </c>
      <c r="V10" s="271">
        <f t="shared" si="3"/>
        <v>0.18152866242038215</v>
      </c>
      <c r="W10" s="271">
        <f t="shared" si="4"/>
        <v>8.598726114649681E-2</v>
      </c>
      <c r="X10" s="271">
        <f t="shared" si="5"/>
        <v>8.9171974522292988E-2</v>
      </c>
      <c r="Y10" s="271">
        <f t="shared" si="6"/>
        <v>9.2356687898089165E-2</v>
      </c>
      <c r="Z10" s="271">
        <f t="shared" si="7"/>
        <v>7.6433121019108277E-2</v>
      </c>
      <c r="AA10" s="271">
        <f t="shared" si="8"/>
        <v>7.0063694267515922E-2</v>
      </c>
      <c r="AB10" s="271"/>
      <c r="AC10" s="271"/>
      <c r="AD10" s="271"/>
    </row>
    <row r="11" spans="1:30" ht="15.95" customHeight="1" x14ac:dyDescent="0.15">
      <c r="B11" s="330" t="s">
        <v>5</v>
      </c>
      <c r="C11" s="329"/>
      <c r="D11" s="9">
        <v>1364</v>
      </c>
      <c r="E11" s="9">
        <v>8</v>
      </c>
      <c r="F11" s="9">
        <v>96</v>
      </c>
      <c r="G11" s="9">
        <v>259</v>
      </c>
      <c r="H11" s="9">
        <v>283</v>
      </c>
      <c r="I11" s="9">
        <v>248</v>
      </c>
      <c r="J11" s="9">
        <v>155</v>
      </c>
      <c r="K11" s="9">
        <v>121</v>
      </c>
      <c r="L11" s="9">
        <v>81</v>
      </c>
      <c r="M11" s="9">
        <v>61</v>
      </c>
      <c r="N11" s="9">
        <v>52</v>
      </c>
      <c r="O11" s="49">
        <v>40</v>
      </c>
      <c r="P11" s="50">
        <v>42.1</v>
      </c>
      <c r="Q11" s="50">
        <v>10.6</v>
      </c>
      <c r="R11" s="271">
        <f t="shared" si="9"/>
        <v>5.8651026392961877E-3</v>
      </c>
      <c r="S11" s="271">
        <f t="shared" si="0"/>
        <v>7.0381231671554259E-2</v>
      </c>
      <c r="T11" s="271">
        <f t="shared" si="1"/>
        <v>0.18988269794721407</v>
      </c>
      <c r="U11" s="271">
        <f t="shared" si="2"/>
        <v>0.20747800586510265</v>
      </c>
      <c r="V11" s="271">
        <f t="shared" si="3"/>
        <v>0.18181818181818182</v>
      </c>
      <c r="W11" s="271">
        <f t="shared" si="4"/>
        <v>0.11363636363636363</v>
      </c>
      <c r="X11" s="271">
        <f t="shared" si="5"/>
        <v>8.8709677419354843E-2</v>
      </c>
      <c r="Y11" s="271">
        <f t="shared" si="6"/>
        <v>5.9384164222873903E-2</v>
      </c>
      <c r="Z11" s="271">
        <f t="shared" si="7"/>
        <v>4.4721407624633433E-2</v>
      </c>
      <c r="AA11" s="271">
        <f t="shared" si="8"/>
        <v>3.8123167155425221E-2</v>
      </c>
      <c r="AB11" s="271"/>
      <c r="AC11" s="271"/>
      <c r="AD11" s="271"/>
    </row>
    <row r="12" spans="1:30" ht="15.95" customHeight="1" x14ac:dyDescent="0.15">
      <c r="B12" s="331" t="s">
        <v>75</v>
      </c>
      <c r="C12" s="287"/>
      <c r="D12" s="45">
        <v>61</v>
      </c>
      <c r="E12" s="45">
        <v>0</v>
      </c>
      <c r="F12" s="45">
        <v>1</v>
      </c>
      <c r="G12" s="45">
        <v>15</v>
      </c>
      <c r="H12" s="45">
        <v>11</v>
      </c>
      <c r="I12" s="45">
        <v>13</v>
      </c>
      <c r="J12" s="45">
        <v>6</v>
      </c>
      <c r="K12" s="45">
        <v>6</v>
      </c>
      <c r="L12" s="45">
        <v>3</v>
      </c>
      <c r="M12" s="45">
        <v>2</v>
      </c>
      <c r="N12" s="45">
        <v>4</v>
      </c>
      <c r="O12" s="134">
        <v>40</v>
      </c>
      <c r="P12" s="135">
        <v>43</v>
      </c>
      <c r="Q12" s="135">
        <v>11.2</v>
      </c>
      <c r="R12" s="271">
        <f t="shared" si="9"/>
        <v>0</v>
      </c>
      <c r="S12" s="271">
        <f t="shared" si="0"/>
        <v>1.6393442622950821E-2</v>
      </c>
      <c r="T12" s="271">
        <f t="shared" si="1"/>
        <v>0.24590163934426229</v>
      </c>
      <c r="U12" s="271">
        <f t="shared" si="2"/>
        <v>0.18032786885245902</v>
      </c>
      <c r="V12" s="271">
        <f t="shared" si="3"/>
        <v>0.21311475409836064</v>
      </c>
      <c r="W12" s="271">
        <f t="shared" si="4"/>
        <v>9.8360655737704916E-2</v>
      </c>
      <c r="X12" s="271">
        <f t="shared" si="5"/>
        <v>9.8360655737704916E-2</v>
      </c>
      <c r="Y12" s="271">
        <f t="shared" si="6"/>
        <v>4.9180327868852458E-2</v>
      </c>
      <c r="Z12" s="271">
        <f t="shared" si="7"/>
        <v>3.2786885245901641E-2</v>
      </c>
      <c r="AA12" s="271">
        <f t="shared" si="8"/>
        <v>6.5573770491803282E-2</v>
      </c>
      <c r="AB12" s="271"/>
      <c r="AC12" s="271"/>
      <c r="AD12" s="271"/>
    </row>
    <row r="13" spans="1:30" ht="15.95" customHeight="1" x14ac:dyDescent="0.15">
      <c r="B13" s="331" t="s">
        <v>76</v>
      </c>
      <c r="C13" s="287"/>
      <c r="D13" s="9">
        <v>124</v>
      </c>
      <c r="E13" s="9">
        <v>0</v>
      </c>
      <c r="F13" s="9">
        <v>4</v>
      </c>
      <c r="G13" s="9">
        <v>25</v>
      </c>
      <c r="H13" s="9">
        <v>24</v>
      </c>
      <c r="I13" s="9">
        <v>23</v>
      </c>
      <c r="J13" s="9">
        <v>16</v>
      </c>
      <c r="K13" s="9">
        <v>9</v>
      </c>
      <c r="L13" s="9">
        <v>13</v>
      </c>
      <c r="M13" s="9">
        <v>8</v>
      </c>
      <c r="N13" s="9">
        <v>2</v>
      </c>
      <c r="O13" s="49">
        <v>41</v>
      </c>
      <c r="P13" s="50">
        <v>43.1</v>
      </c>
      <c r="Q13" s="50">
        <v>10</v>
      </c>
      <c r="R13" s="271">
        <f t="shared" si="9"/>
        <v>0</v>
      </c>
      <c r="S13" s="271">
        <f t="shared" si="0"/>
        <v>3.2258064516129031E-2</v>
      </c>
      <c r="T13" s="271">
        <f t="shared" si="1"/>
        <v>0.20161290322580644</v>
      </c>
      <c r="U13" s="271">
        <f t="shared" si="2"/>
        <v>0.19354838709677419</v>
      </c>
      <c r="V13" s="271">
        <f t="shared" si="3"/>
        <v>0.18548387096774194</v>
      </c>
      <c r="W13" s="271">
        <f t="shared" si="4"/>
        <v>0.12903225806451613</v>
      </c>
      <c r="X13" s="271">
        <f t="shared" si="5"/>
        <v>7.2580645161290328E-2</v>
      </c>
      <c r="Y13" s="271">
        <f t="shared" si="6"/>
        <v>0.10483870967741936</v>
      </c>
      <c r="Z13" s="271">
        <f t="shared" si="7"/>
        <v>6.4516129032258063E-2</v>
      </c>
      <c r="AA13" s="271">
        <f t="shared" si="8"/>
        <v>1.6129032258064516E-2</v>
      </c>
      <c r="AB13" s="271"/>
      <c r="AC13" s="271"/>
      <c r="AD13" s="271"/>
    </row>
    <row r="14" spans="1:30" ht="15.95" customHeight="1" x14ac:dyDescent="0.15">
      <c r="B14" s="331" t="s">
        <v>77</v>
      </c>
      <c r="C14" s="287"/>
      <c r="D14" s="9">
        <v>68</v>
      </c>
      <c r="E14" s="9">
        <v>0</v>
      </c>
      <c r="F14" s="9">
        <v>2</v>
      </c>
      <c r="G14" s="9">
        <v>10</v>
      </c>
      <c r="H14" s="9">
        <v>10</v>
      </c>
      <c r="I14" s="9">
        <v>10</v>
      </c>
      <c r="J14" s="9">
        <v>12</v>
      </c>
      <c r="K14" s="9">
        <v>12</v>
      </c>
      <c r="L14" s="9">
        <v>5</v>
      </c>
      <c r="M14" s="9">
        <v>5</v>
      </c>
      <c r="N14" s="9">
        <v>2</v>
      </c>
      <c r="O14" s="49">
        <v>45.5</v>
      </c>
      <c r="P14" s="50">
        <v>45.4</v>
      </c>
      <c r="Q14" s="50">
        <v>10.3</v>
      </c>
      <c r="R14" s="271">
        <f t="shared" si="9"/>
        <v>0</v>
      </c>
      <c r="S14" s="271">
        <f t="shared" si="0"/>
        <v>2.9411764705882353E-2</v>
      </c>
      <c r="T14" s="271">
        <f t="shared" si="1"/>
        <v>0.14705882352941177</v>
      </c>
      <c r="U14" s="271">
        <f t="shared" si="2"/>
        <v>0.14705882352941177</v>
      </c>
      <c r="V14" s="271">
        <f t="shared" si="3"/>
        <v>0.14705882352941177</v>
      </c>
      <c r="W14" s="271">
        <f t="shared" si="4"/>
        <v>0.17647058823529413</v>
      </c>
      <c r="X14" s="271">
        <f t="shared" si="5"/>
        <v>0.17647058823529413</v>
      </c>
      <c r="Y14" s="271">
        <f t="shared" si="6"/>
        <v>7.3529411764705885E-2</v>
      </c>
      <c r="Z14" s="271">
        <f t="shared" si="7"/>
        <v>7.3529411764705885E-2</v>
      </c>
      <c r="AA14" s="271">
        <f t="shared" si="8"/>
        <v>2.9411764705882353E-2</v>
      </c>
      <c r="AB14" s="271"/>
      <c r="AC14" s="271"/>
      <c r="AD14" s="271"/>
    </row>
    <row r="15" spans="1:30" ht="15.95" customHeight="1" x14ac:dyDescent="0.15">
      <c r="B15" s="331" t="s">
        <v>78</v>
      </c>
      <c r="C15" s="287"/>
      <c r="D15" s="9">
        <v>4276</v>
      </c>
      <c r="E15" s="9">
        <v>52</v>
      </c>
      <c r="F15" s="9">
        <v>427</v>
      </c>
      <c r="G15" s="9">
        <v>842</v>
      </c>
      <c r="H15" s="9">
        <v>873</v>
      </c>
      <c r="I15" s="9">
        <v>667</v>
      </c>
      <c r="J15" s="9">
        <v>447</v>
      </c>
      <c r="K15" s="9">
        <v>331</v>
      </c>
      <c r="L15" s="9">
        <v>231</v>
      </c>
      <c r="M15" s="9">
        <v>187</v>
      </c>
      <c r="N15" s="9">
        <v>219</v>
      </c>
      <c r="O15" s="49">
        <v>39</v>
      </c>
      <c r="P15" s="50">
        <v>41.7</v>
      </c>
      <c r="Q15" s="50">
        <v>11.5</v>
      </c>
      <c r="R15" s="271">
        <f t="shared" si="9"/>
        <v>1.216089803554724E-2</v>
      </c>
      <c r="S15" s="271">
        <f t="shared" si="0"/>
        <v>9.9859681945743684E-2</v>
      </c>
      <c r="T15" s="271">
        <f t="shared" si="1"/>
        <v>0.19691300280636109</v>
      </c>
      <c r="U15" s="271">
        <f t="shared" si="2"/>
        <v>0.20416276894293733</v>
      </c>
      <c r="V15" s="271">
        <f t="shared" si="3"/>
        <v>0.15598690364826942</v>
      </c>
      <c r="W15" s="271">
        <f t="shared" si="4"/>
        <v>0.10453695042095416</v>
      </c>
      <c r="X15" s="271">
        <f t="shared" si="5"/>
        <v>7.7408793264733392E-2</v>
      </c>
      <c r="Y15" s="271">
        <f t="shared" si="6"/>
        <v>5.402245088868101E-2</v>
      </c>
      <c r="Z15" s="271">
        <f t="shared" si="7"/>
        <v>4.373246024321796E-2</v>
      </c>
      <c r="AA15" s="271">
        <f t="shared" si="8"/>
        <v>5.1216089803554722E-2</v>
      </c>
      <c r="AB15" s="271"/>
      <c r="AC15" s="271"/>
      <c r="AD15" s="271"/>
    </row>
    <row r="16" spans="1:30" ht="15.95" customHeight="1" x14ac:dyDescent="0.15">
      <c r="B16" s="331" t="s">
        <v>79</v>
      </c>
      <c r="C16" s="287"/>
      <c r="D16" s="9">
        <v>272</v>
      </c>
      <c r="E16" s="9">
        <v>2</v>
      </c>
      <c r="F16" s="9">
        <v>28</v>
      </c>
      <c r="G16" s="9">
        <v>47</v>
      </c>
      <c r="H16" s="9">
        <v>35</v>
      </c>
      <c r="I16" s="9">
        <v>51</v>
      </c>
      <c r="J16" s="9">
        <v>25</v>
      </c>
      <c r="K16" s="9">
        <v>21</v>
      </c>
      <c r="L16" s="9">
        <v>26</v>
      </c>
      <c r="M16" s="9">
        <v>21</v>
      </c>
      <c r="N16" s="9">
        <v>16</v>
      </c>
      <c r="O16" s="49">
        <v>42</v>
      </c>
      <c r="P16" s="50">
        <v>43.8</v>
      </c>
      <c r="Q16" s="50">
        <v>12.2</v>
      </c>
      <c r="R16" s="271">
        <f t="shared" si="9"/>
        <v>7.3529411764705881E-3</v>
      </c>
      <c r="S16" s="271">
        <f t="shared" si="0"/>
        <v>0.10294117647058823</v>
      </c>
      <c r="T16" s="271">
        <f t="shared" si="1"/>
        <v>0.17279411764705882</v>
      </c>
      <c r="U16" s="271">
        <f t="shared" si="2"/>
        <v>0.12867647058823528</v>
      </c>
      <c r="V16" s="271">
        <f t="shared" si="3"/>
        <v>0.1875</v>
      </c>
      <c r="W16" s="271">
        <f t="shared" si="4"/>
        <v>9.1911764705882359E-2</v>
      </c>
      <c r="X16" s="271">
        <f t="shared" si="5"/>
        <v>7.720588235294118E-2</v>
      </c>
      <c r="Y16" s="271">
        <f t="shared" si="6"/>
        <v>9.5588235294117641E-2</v>
      </c>
      <c r="Z16" s="271">
        <f t="shared" si="7"/>
        <v>7.720588235294118E-2</v>
      </c>
      <c r="AA16" s="271">
        <f t="shared" si="8"/>
        <v>5.8823529411764705E-2</v>
      </c>
      <c r="AB16" s="271"/>
      <c r="AC16" s="271"/>
      <c r="AD16" s="271"/>
    </row>
    <row r="17" spans="2:30" ht="15.95" customHeight="1" x14ac:dyDescent="0.15">
      <c r="B17" s="331" t="s">
        <v>80</v>
      </c>
      <c r="C17" s="287"/>
      <c r="D17" s="9">
        <v>41</v>
      </c>
      <c r="E17" s="9">
        <v>0</v>
      </c>
      <c r="F17" s="9">
        <v>1</v>
      </c>
      <c r="G17" s="9">
        <v>3</v>
      </c>
      <c r="H17" s="9">
        <v>6</v>
      </c>
      <c r="I17" s="9">
        <v>6</v>
      </c>
      <c r="J17" s="9">
        <v>8</v>
      </c>
      <c r="K17" s="9">
        <v>2</v>
      </c>
      <c r="L17" s="9">
        <v>5</v>
      </c>
      <c r="M17" s="9">
        <v>7</v>
      </c>
      <c r="N17" s="9">
        <v>3</v>
      </c>
      <c r="O17" s="49">
        <v>47</v>
      </c>
      <c r="P17" s="50">
        <v>48.5</v>
      </c>
      <c r="Q17" s="50">
        <v>11.1</v>
      </c>
      <c r="R17" s="271">
        <f t="shared" si="9"/>
        <v>0</v>
      </c>
      <c r="S17" s="271">
        <f t="shared" si="0"/>
        <v>2.4390243902439025E-2</v>
      </c>
      <c r="T17" s="271">
        <f t="shared" si="1"/>
        <v>7.3170731707317069E-2</v>
      </c>
      <c r="U17" s="271">
        <f t="shared" si="2"/>
        <v>0.14634146341463414</v>
      </c>
      <c r="V17" s="271">
        <f t="shared" si="3"/>
        <v>0.14634146341463414</v>
      </c>
      <c r="W17" s="271">
        <f t="shared" si="4"/>
        <v>0.1951219512195122</v>
      </c>
      <c r="X17" s="271">
        <f t="shared" si="5"/>
        <v>4.878048780487805E-2</v>
      </c>
      <c r="Y17" s="271">
        <f t="shared" si="6"/>
        <v>0.12195121951219512</v>
      </c>
      <c r="Z17" s="271">
        <f t="shared" si="7"/>
        <v>0.17073170731707318</v>
      </c>
      <c r="AA17" s="271">
        <f t="shared" si="8"/>
        <v>7.3170731707317069E-2</v>
      </c>
      <c r="AB17" s="271"/>
      <c r="AC17" s="271"/>
      <c r="AD17" s="271"/>
    </row>
    <row r="18" spans="2:30" ht="15.95" customHeight="1" x14ac:dyDescent="0.15">
      <c r="B18" s="331" t="s">
        <v>81</v>
      </c>
      <c r="C18" s="287"/>
      <c r="D18" s="9">
        <v>1979</v>
      </c>
      <c r="E18" s="9">
        <v>25</v>
      </c>
      <c r="F18" s="9">
        <v>170</v>
      </c>
      <c r="G18" s="9">
        <v>347</v>
      </c>
      <c r="H18" s="9">
        <v>337</v>
      </c>
      <c r="I18" s="9">
        <v>277</v>
      </c>
      <c r="J18" s="9">
        <v>212</v>
      </c>
      <c r="K18" s="9">
        <v>162</v>
      </c>
      <c r="L18" s="9">
        <v>172</v>
      </c>
      <c r="M18" s="9">
        <v>144</v>
      </c>
      <c r="N18" s="9">
        <v>133</v>
      </c>
      <c r="O18" s="49">
        <v>42</v>
      </c>
      <c r="P18" s="50">
        <v>43.8</v>
      </c>
      <c r="Q18" s="50">
        <v>12.4</v>
      </c>
      <c r="R18" s="271">
        <f t="shared" si="9"/>
        <v>1.2632642748863061E-2</v>
      </c>
      <c r="S18" s="271">
        <f t="shared" si="0"/>
        <v>8.590197069226882E-2</v>
      </c>
      <c r="T18" s="271">
        <f t="shared" si="1"/>
        <v>0.1753410813542193</v>
      </c>
      <c r="U18" s="271">
        <f t="shared" si="2"/>
        <v>0.17028802425467407</v>
      </c>
      <c r="V18" s="271">
        <f t="shared" si="3"/>
        <v>0.13996968165740273</v>
      </c>
      <c r="W18" s="271">
        <f t="shared" si="4"/>
        <v>0.10712481051035877</v>
      </c>
      <c r="X18" s="271">
        <f t="shared" si="5"/>
        <v>8.1859525012632647E-2</v>
      </c>
      <c r="Y18" s="271">
        <f t="shared" si="6"/>
        <v>8.6912582112177866E-2</v>
      </c>
      <c r="Z18" s="271">
        <f t="shared" si="7"/>
        <v>7.2764022233451242E-2</v>
      </c>
      <c r="AA18" s="271">
        <f t="shared" si="8"/>
        <v>6.7205659423951486E-2</v>
      </c>
      <c r="AB18" s="271"/>
      <c r="AC18" s="271"/>
      <c r="AD18" s="271"/>
    </row>
    <row r="19" spans="2:30" ht="15.95" customHeight="1" x14ac:dyDescent="0.15">
      <c r="B19" s="331" t="s">
        <v>100</v>
      </c>
      <c r="C19" s="287"/>
      <c r="D19" s="9">
        <v>202</v>
      </c>
      <c r="E19" s="9">
        <v>1</v>
      </c>
      <c r="F19" s="9">
        <v>18</v>
      </c>
      <c r="G19" s="9">
        <v>40</v>
      </c>
      <c r="H19" s="9">
        <v>45</v>
      </c>
      <c r="I19" s="9">
        <v>40</v>
      </c>
      <c r="J19" s="9">
        <v>17</v>
      </c>
      <c r="K19" s="9">
        <v>19</v>
      </c>
      <c r="L19" s="9">
        <v>7</v>
      </c>
      <c r="M19" s="9">
        <v>9</v>
      </c>
      <c r="N19" s="9">
        <v>6</v>
      </c>
      <c r="O19" s="49">
        <v>39</v>
      </c>
      <c r="P19" s="50">
        <v>41</v>
      </c>
      <c r="Q19" s="50">
        <v>10.3</v>
      </c>
      <c r="R19" s="271">
        <f t="shared" si="9"/>
        <v>4.9504950495049506E-3</v>
      </c>
      <c r="S19" s="271">
        <f t="shared" si="0"/>
        <v>8.9108910891089105E-2</v>
      </c>
      <c r="T19" s="271">
        <f t="shared" si="1"/>
        <v>0.19801980198019803</v>
      </c>
      <c r="U19" s="271">
        <f t="shared" si="2"/>
        <v>0.22277227722772278</v>
      </c>
      <c r="V19" s="271">
        <f t="shared" si="3"/>
        <v>0.19801980198019803</v>
      </c>
      <c r="W19" s="271">
        <f t="shared" si="4"/>
        <v>8.4158415841584164E-2</v>
      </c>
      <c r="X19" s="271">
        <f t="shared" si="5"/>
        <v>9.405940594059406E-2</v>
      </c>
      <c r="Y19" s="271">
        <f t="shared" si="6"/>
        <v>3.4653465346534656E-2</v>
      </c>
      <c r="Z19" s="271">
        <f t="shared" si="7"/>
        <v>4.4554455445544552E-2</v>
      </c>
      <c r="AA19" s="271">
        <f t="shared" si="8"/>
        <v>2.9702970297029702E-2</v>
      </c>
      <c r="AB19" s="271"/>
      <c r="AC19" s="271"/>
      <c r="AD19" s="271"/>
    </row>
    <row r="20" spans="2:30" ht="15.95" customHeight="1" x14ac:dyDescent="0.15">
      <c r="B20" s="331" t="s">
        <v>101</v>
      </c>
      <c r="C20" s="287"/>
      <c r="D20" s="9">
        <v>93</v>
      </c>
      <c r="E20" s="9">
        <v>0</v>
      </c>
      <c r="F20" s="9">
        <v>6</v>
      </c>
      <c r="G20" s="9">
        <v>17</v>
      </c>
      <c r="H20" s="9">
        <v>19</v>
      </c>
      <c r="I20" s="9">
        <v>20</v>
      </c>
      <c r="J20" s="9">
        <v>11</v>
      </c>
      <c r="K20" s="9">
        <v>13</v>
      </c>
      <c r="L20" s="9">
        <v>3</v>
      </c>
      <c r="M20" s="9">
        <v>2</v>
      </c>
      <c r="N20" s="9">
        <v>2</v>
      </c>
      <c r="O20" s="49">
        <v>41</v>
      </c>
      <c r="P20" s="50">
        <v>41.8</v>
      </c>
      <c r="Q20" s="50">
        <v>9.1999999999999993</v>
      </c>
      <c r="R20" s="271">
        <f t="shared" si="9"/>
        <v>0</v>
      </c>
      <c r="S20" s="271">
        <f t="shared" si="0"/>
        <v>6.4516129032258063E-2</v>
      </c>
      <c r="T20" s="271">
        <f t="shared" si="1"/>
        <v>0.18279569892473119</v>
      </c>
      <c r="U20" s="271">
        <f t="shared" si="2"/>
        <v>0.20430107526881722</v>
      </c>
      <c r="V20" s="271">
        <f t="shared" si="3"/>
        <v>0.21505376344086022</v>
      </c>
      <c r="W20" s="271">
        <f t="shared" si="4"/>
        <v>0.11827956989247312</v>
      </c>
      <c r="X20" s="271">
        <f t="shared" si="5"/>
        <v>0.13978494623655913</v>
      </c>
      <c r="Y20" s="271">
        <f t="shared" si="6"/>
        <v>3.2258064516129031E-2</v>
      </c>
      <c r="Z20" s="271">
        <f t="shared" si="7"/>
        <v>2.1505376344086023E-2</v>
      </c>
      <c r="AA20" s="271">
        <f t="shared" si="8"/>
        <v>2.1505376344086023E-2</v>
      </c>
      <c r="AB20" s="271"/>
      <c r="AC20" s="271"/>
      <c r="AD20" s="271"/>
    </row>
    <row r="21" spans="2:30" ht="15.95" customHeight="1" x14ac:dyDescent="0.15">
      <c r="B21" s="331" t="s">
        <v>88</v>
      </c>
      <c r="C21" s="287"/>
      <c r="D21" s="9">
        <v>524</v>
      </c>
      <c r="E21" s="9">
        <v>5</v>
      </c>
      <c r="F21" s="9">
        <v>30</v>
      </c>
      <c r="G21" s="9">
        <v>107</v>
      </c>
      <c r="H21" s="9">
        <v>119</v>
      </c>
      <c r="I21" s="9">
        <v>98</v>
      </c>
      <c r="J21" s="9">
        <v>57</v>
      </c>
      <c r="K21" s="9">
        <v>36</v>
      </c>
      <c r="L21" s="9">
        <v>28</v>
      </c>
      <c r="M21" s="9">
        <v>23</v>
      </c>
      <c r="N21" s="9">
        <v>21</v>
      </c>
      <c r="O21" s="49">
        <v>40</v>
      </c>
      <c r="P21" s="50">
        <v>41.7</v>
      </c>
      <c r="Q21" s="50">
        <v>10.5</v>
      </c>
      <c r="R21" s="271">
        <f t="shared" si="9"/>
        <v>9.5419847328244278E-3</v>
      </c>
      <c r="S21" s="271">
        <f t="shared" si="0"/>
        <v>5.7251908396946563E-2</v>
      </c>
      <c r="T21" s="271">
        <f t="shared" si="1"/>
        <v>0.20419847328244276</v>
      </c>
      <c r="U21" s="271">
        <f t="shared" si="2"/>
        <v>0.22709923664122136</v>
      </c>
      <c r="V21" s="271">
        <f t="shared" si="3"/>
        <v>0.18702290076335878</v>
      </c>
      <c r="W21" s="271">
        <f t="shared" si="4"/>
        <v>0.10877862595419847</v>
      </c>
      <c r="X21" s="271">
        <f t="shared" si="5"/>
        <v>6.8702290076335881E-2</v>
      </c>
      <c r="Y21" s="271">
        <f t="shared" si="6"/>
        <v>5.3435114503816793E-2</v>
      </c>
      <c r="Z21" s="271">
        <f t="shared" si="7"/>
        <v>4.3893129770992363E-2</v>
      </c>
      <c r="AA21" s="271">
        <f t="shared" si="8"/>
        <v>4.0076335877862593E-2</v>
      </c>
      <c r="AB21" s="271"/>
      <c r="AC21" s="271"/>
      <c r="AD21" s="271"/>
    </row>
    <row r="22" spans="2:30" ht="15.95" customHeight="1" x14ac:dyDescent="0.15">
      <c r="B22" s="330" t="s">
        <v>102</v>
      </c>
      <c r="C22" s="329"/>
      <c r="D22" s="6">
        <v>209</v>
      </c>
      <c r="E22" s="6">
        <v>2</v>
      </c>
      <c r="F22" s="6">
        <v>26</v>
      </c>
      <c r="G22" s="6">
        <v>38</v>
      </c>
      <c r="H22" s="6">
        <v>43</v>
      </c>
      <c r="I22" s="6">
        <v>33</v>
      </c>
      <c r="J22" s="6">
        <v>23</v>
      </c>
      <c r="K22" s="6">
        <v>17</v>
      </c>
      <c r="L22" s="6">
        <v>13</v>
      </c>
      <c r="M22" s="6">
        <v>3</v>
      </c>
      <c r="N22" s="6">
        <v>11</v>
      </c>
      <c r="O22" s="136">
        <v>39</v>
      </c>
      <c r="P22" s="137">
        <v>41.1</v>
      </c>
      <c r="Q22" s="137">
        <v>11</v>
      </c>
      <c r="R22" s="271">
        <f t="shared" si="9"/>
        <v>9.5693779904306216E-3</v>
      </c>
      <c r="S22" s="271">
        <f t="shared" si="0"/>
        <v>0.12440191387559808</v>
      </c>
      <c r="T22" s="271">
        <f t="shared" si="1"/>
        <v>0.18181818181818182</v>
      </c>
      <c r="U22" s="271">
        <f t="shared" si="2"/>
        <v>0.20574162679425836</v>
      </c>
      <c r="V22" s="271">
        <f t="shared" si="3"/>
        <v>0.15789473684210525</v>
      </c>
      <c r="W22" s="271">
        <f t="shared" si="4"/>
        <v>0.11004784688995216</v>
      </c>
      <c r="X22" s="271">
        <f t="shared" si="5"/>
        <v>8.1339712918660281E-2</v>
      </c>
      <c r="Y22" s="271">
        <f t="shared" si="6"/>
        <v>6.2200956937799042E-2</v>
      </c>
      <c r="Z22" s="271">
        <f t="shared" si="7"/>
        <v>1.4354066985645933E-2</v>
      </c>
      <c r="AA22" s="271">
        <f t="shared" si="8"/>
        <v>5.2631578947368418E-2</v>
      </c>
      <c r="AB22" s="271"/>
      <c r="AC22" s="271"/>
      <c r="AD22" s="271"/>
    </row>
    <row r="23" spans="2:30" ht="15.95" customHeight="1" x14ac:dyDescent="0.15">
      <c r="B23" s="331" t="s">
        <v>6</v>
      </c>
      <c r="C23" s="287"/>
      <c r="D23" s="9">
        <v>61</v>
      </c>
      <c r="E23" s="9">
        <v>0</v>
      </c>
      <c r="F23" s="9">
        <v>1</v>
      </c>
      <c r="G23" s="9">
        <v>15</v>
      </c>
      <c r="H23" s="9">
        <v>11</v>
      </c>
      <c r="I23" s="9">
        <v>13</v>
      </c>
      <c r="J23" s="9">
        <v>6</v>
      </c>
      <c r="K23" s="9">
        <v>6</v>
      </c>
      <c r="L23" s="9">
        <v>3</v>
      </c>
      <c r="M23" s="9">
        <v>2</v>
      </c>
      <c r="N23" s="9">
        <v>4</v>
      </c>
      <c r="O23" s="49">
        <v>40</v>
      </c>
      <c r="P23" s="50">
        <v>43</v>
      </c>
      <c r="Q23" s="50">
        <v>11.2</v>
      </c>
      <c r="R23" s="271">
        <f t="shared" si="9"/>
        <v>0</v>
      </c>
      <c r="S23" s="271">
        <f t="shared" si="0"/>
        <v>1.6393442622950821E-2</v>
      </c>
      <c r="T23" s="271">
        <f t="shared" si="1"/>
        <v>0.24590163934426229</v>
      </c>
      <c r="U23" s="271">
        <f t="shared" si="2"/>
        <v>0.18032786885245902</v>
      </c>
      <c r="V23" s="271">
        <f t="shared" si="3"/>
        <v>0.21311475409836064</v>
      </c>
      <c r="W23" s="271">
        <f t="shared" si="4"/>
        <v>9.8360655737704916E-2</v>
      </c>
      <c r="X23" s="271">
        <f t="shared" si="5"/>
        <v>9.8360655737704916E-2</v>
      </c>
      <c r="Y23" s="271">
        <f t="shared" si="6"/>
        <v>4.9180327868852458E-2</v>
      </c>
      <c r="Z23" s="271">
        <f t="shared" si="7"/>
        <v>3.2786885245901641E-2</v>
      </c>
      <c r="AA23" s="271">
        <f t="shared" si="8"/>
        <v>6.5573770491803282E-2</v>
      </c>
      <c r="AB23" s="271"/>
      <c r="AC23" s="271"/>
      <c r="AD23" s="271"/>
    </row>
    <row r="24" spans="2:30" ht="15.95" customHeight="1" x14ac:dyDescent="0.15">
      <c r="B24" s="331" t="s">
        <v>7</v>
      </c>
      <c r="C24" s="287"/>
      <c r="D24" s="9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49" t="s">
        <v>289</v>
      </c>
      <c r="P24" s="50" t="s">
        <v>289</v>
      </c>
      <c r="Q24" s="50" t="s">
        <v>289</v>
      </c>
      <c r="R24" s="271" t="e">
        <f t="shared" si="9"/>
        <v>#VALUE!</v>
      </c>
      <c r="S24" s="271" t="e">
        <f t="shared" si="0"/>
        <v>#VALUE!</v>
      </c>
      <c r="T24" s="271" t="e">
        <f t="shared" si="1"/>
        <v>#VALUE!</v>
      </c>
      <c r="U24" s="271" t="e">
        <f t="shared" si="2"/>
        <v>#VALUE!</v>
      </c>
      <c r="V24" s="271" t="e">
        <f t="shared" si="3"/>
        <v>#VALUE!</v>
      </c>
      <c r="W24" s="271" t="e">
        <f t="shared" si="4"/>
        <v>#VALUE!</v>
      </c>
      <c r="X24" s="271" t="e">
        <f t="shared" si="5"/>
        <v>#VALUE!</v>
      </c>
      <c r="Y24" s="271" t="e">
        <f t="shared" si="6"/>
        <v>#VALUE!</v>
      </c>
      <c r="Z24" s="271" t="e">
        <f t="shared" si="7"/>
        <v>#VALUE!</v>
      </c>
      <c r="AA24" s="271" t="e">
        <f t="shared" si="8"/>
        <v>#VALUE!</v>
      </c>
      <c r="AB24" s="271"/>
      <c r="AC24" s="271"/>
      <c r="AD24" s="271"/>
    </row>
    <row r="25" spans="2:30" ht="15.95" customHeight="1" x14ac:dyDescent="0.15">
      <c r="B25" s="331" t="s">
        <v>8</v>
      </c>
      <c r="C25" s="287"/>
      <c r="D25" s="9">
        <v>6</v>
      </c>
      <c r="E25" s="9">
        <v>0</v>
      </c>
      <c r="F25" s="9">
        <v>0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0</v>
      </c>
      <c r="N25" s="9">
        <v>0</v>
      </c>
      <c r="O25" s="49">
        <v>44.5</v>
      </c>
      <c r="P25" s="50">
        <v>43.3</v>
      </c>
      <c r="Q25" s="50">
        <v>8.6999999999999993</v>
      </c>
      <c r="R25" s="271">
        <f t="shared" si="9"/>
        <v>0</v>
      </c>
      <c r="S25" s="271">
        <f t="shared" si="0"/>
        <v>0</v>
      </c>
      <c r="T25" s="271">
        <f t="shared" si="1"/>
        <v>0.16666666666666666</v>
      </c>
      <c r="U25" s="271">
        <f t="shared" si="2"/>
        <v>0.16666666666666666</v>
      </c>
      <c r="V25" s="271">
        <f t="shared" si="3"/>
        <v>0.16666666666666666</v>
      </c>
      <c r="W25" s="271">
        <f t="shared" si="4"/>
        <v>0.16666666666666666</v>
      </c>
      <c r="X25" s="271">
        <f t="shared" si="5"/>
        <v>0.16666666666666666</v>
      </c>
      <c r="Y25" s="271">
        <f t="shared" si="6"/>
        <v>0.16666666666666666</v>
      </c>
      <c r="Z25" s="271">
        <f t="shared" si="7"/>
        <v>0</v>
      </c>
      <c r="AA25" s="271">
        <f t="shared" si="8"/>
        <v>0</v>
      </c>
      <c r="AB25" s="271"/>
      <c r="AC25" s="271"/>
      <c r="AD25" s="271"/>
    </row>
    <row r="26" spans="2:30" ht="15.95" customHeight="1" x14ac:dyDescent="0.15">
      <c r="B26" s="331" t="s">
        <v>9</v>
      </c>
      <c r="C26" s="287"/>
      <c r="D26" s="9">
        <v>87</v>
      </c>
      <c r="E26" s="9">
        <v>0</v>
      </c>
      <c r="F26" s="9">
        <v>3</v>
      </c>
      <c r="G26" s="9">
        <v>18</v>
      </c>
      <c r="H26" s="9">
        <v>20</v>
      </c>
      <c r="I26" s="9">
        <v>15</v>
      </c>
      <c r="J26" s="9">
        <v>10</v>
      </c>
      <c r="K26" s="9">
        <v>6</v>
      </c>
      <c r="L26" s="9">
        <v>8</v>
      </c>
      <c r="M26" s="9">
        <v>5</v>
      </c>
      <c r="N26" s="9">
        <v>2</v>
      </c>
      <c r="O26" s="49">
        <v>41</v>
      </c>
      <c r="P26" s="50">
        <v>42.6</v>
      </c>
      <c r="Q26" s="50">
        <v>10.1</v>
      </c>
      <c r="R26" s="271">
        <f t="shared" si="9"/>
        <v>0</v>
      </c>
      <c r="S26" s="271">
        <f t="shared" si="0"/>
        <v>3.4482758620689655E-2</v>
      </c>
      <c r="T26" s="271">
        <f t="shared" si="1"/>
        <v>0.20689655172413793</v>
      </c>
      <c r="U26" s="271">
        <f t="shared" si="2"/>
        <v>0.22988505747126436</v>
      </c>
      <c r="V26" s="271">
        <f t="shared" si="3"/>
        <v>0.17241379310344829</v>
      </c>
      <c r="W26" s="271">
        <f t="shared" si="4"/>
        <v>0.11494252873563218</v>
      </c>
      <c r="X26" s="271">
        <f t="shared" si="5"/>
        <v>6.8965517241379309E-2</v>
      </c>
      <c r="Y26" s="271">
        <f t="shared" si="6"/>
        <v>9.1954022988505746E-2</v>
      </c>
      <c r="Z26" s="271">
        <f t="shared" si="7"/>
        <v>5.7471264367816091E-2</v>
      </c>
      <c r="AA26" s="271">
        <f t="shared" si="8"/>
        <v>2.2988505747126436E-2</v>
      </c>
      <c r="AB26" s="271"/>
      <c r="AC26" s="271"/>
      <c r="AD26" s="271"/>
    </row>
    <row r="27" spans="2:30" ht="15.95" customHeight="1" x14ac:dyDescent="0.15">
      <c r="B27" s="331" t="s">
        <v>10</v>
      </c>
      <c r="C27" s="287"/>
      <c r="D27" s="9">
        <v>3</v>
      </c>
      <c r="E27" s="9">
        <v>0</v>
      </c>
      <c r="F27" s="9">
        <v>1</v>
      </c>
      <c r="G27" s="9">
        <v>0</v>
      </c>
      <c r="H27" s="9">
        <v>0</v>
      </c>
      <c r="I27" s="9">
        <v>1</v>
      </c>
      <c r="J27" s="9">
        <v>1</v>
      </c>
      <c r="K27" s="9">
        <v>0</v>
      </c>
      <c r="L27" s="9">
        <v>0</v>
      </c>
      <c r="M27" s="9">
        <v>0</v>
      </c>
      <c r="N27" s="9">
        <v>0</v>
      </c>
      <c r="O27" s="49">
        <v>42</v>
      </c>
      <c r="P27" s="50">
        <v>39.299999999999997</v>
      </c>
      <c r="Q27" s="50">
        <v>7.6</v>
      </c>
      <c r="R27" s="271">
        <f t="shared" si="9"/>
        <v>0</v>
      </c>
      <c r="S27" s="271">
        <f t="shared" si="0"/>
        <v>0.33333333333333331</v>
      </c>
      <c r="T27" s="271">
        <f t="shared" si="1"/>
        <v>0</v>
      </c>
      <c r="U27" s="271">
        <f t="shared" si="2"/>
        <v>0</v>
      </c>
      <c r="V27" s="271">
        <f t="shared" si="3"/>
        <v>0.33333333333333331</v>
      </c>
      <c r="W27" s="271">
        <f t="shared" si="4"/>
        <v>0.33333333333333331</v>
      </c>
      <c r="X27" s="271">
        <f t="shared" si="5"/>
        <v>0</v>
      </c>
      <c r="Y27" s="271">
        <f t="shared" si="6"/>
        <v>0</v>
      </c>
      <c r="Z27" s="271">
        <f t="shared" si="7"/>
        <v>0</v>
      </c>
      <c r="AA27" s="271">
        <f t="shared" si="8"/>
        <v>0</v>
      </c>
      <c r="AB27" s="271"/>
      <c r="AC27" s="271"/>
      <c r="AD27" s="271"/>
    </row>
    <row r="28" spans="2:30" ht="15.95" customHeight="1" x14ac:dyDescent="0.15">
      <c r="B28" s="331" t="s">
        <v>11</v>
      </c>
      <c r="C28" s="287"/>
      <c r="D28" s="9">
        <v>13</v>
      </c>
      <c r="E28" s="9">
        <v>0</v>
      </c>
      <c r="F28" s="9">
        <v>0</v>
      </c>
      <c r="G28" s="9">
        <v>2</v>
      </c>
      <c r="H28" s="9">
        <v>0</v>
      </c>
      <c r="I28" s="9">
        <v>3</v>
      </c>
      <c r="J28" s="9">
        <v>3</v>
      </c>
      <c r="K28" s="9">
        <v>0</v>
      </c>
      <c r="L28" s="9">
        <v>3</v>
      </c>
      <c r="M28" s="9">
        <v>2</v>
      </c>
      <c r="N28" s="9">
        <v>0</v>
      </c>
      <c r="O28" s="49">
        <v>47</v>
      </c>
      <c r="P28" s="50">
        <v>47.6</v>
      </c>
      <c r="Q28" s="50">
        <v>9.9</v>
      </c>
      <c r="R28" s="271">
        <f t="shared" si="9"/>
        <v>0</v>
      </c>
      <c r="S28" s="271">
        <f t="shared" si="0"/>
        <v>0</v>
      </c>
      <c r="T28" s="271">
        <f t="shared" si="1"/>
        <v>0.15384615384615385</v>
      </c>
      <c r="U28" s="271">
        <f t="shared" si="2"/>
        <v>0</v>
      </c>
      <c r="V28" s="271">
        <f t="shared" si="3"/>
        <v>0.23076923076923078</v>
      </c>
      <c r="W28" s="271">
        <f t="shared" si="4"/>
        <v>0.23076923076923078</v>
      </c>
      <c r="X28" s="271">
        <f t="shared" si="5"/>
        <v>0</v>
      </c>
      <c r="Y28" s="271">
        <f t="shared" si="6"/>
        <v>0.23076923076923078</v>
      </c>
      <c r="Z28" s="271">
        <f t="shared" si="7"/>
        <v>0.15384615384615385</v>
      </c>
      <c r="AA28" s="271">
        <f t="shared" si="8"/>
        <v>0</v>
      </c>
      <c r="AB28" s="271"/>
      <c r="AC28" s="271"/>
      <c r="AD28" s="271"/>
    </row>
    <row r="29" spans="2:30" ht="15.95" customHeight="1" x14ac:dyDescent="0.15">
      <c r="B29" s="331" t="s">
        <v>12</v>
      </c>
      <c r="C29" s="287"/>
      <c r="D29" s="9">
        <v>15</v>
      </c>
      <c r="E29" s="9">
        <v>0</v>
      </c>
      <c r="F29" s="9">
        <v>0</v>
      </c>
      <c r="G29" s="9">
        <v>4</v>
      </c>
      <c r="H29" s="9">
        <v>3</v>
      </c>
      <c r="I29" s="9">
        <v>3</v>
      </c>
      <c r="J29" s="9">
        <v>1</v>
      </c>
      <c r="K29" s="9">
        <v>2</v>
      </c>
      <c r="L29" s="9">
        <v>1</v>
      </c>
      <c r="M29" s="9">
        <v>1</v>
      </c>
      <c r="N29" s="9">
        <v>0</v>
      </c>
      <c r="O29" s="49">
        <v>41</v>
      </c>
      <c r="P29" s="50">
        <v>42.4</v>
      </c>
      <c r="Q29" s="50">
        <v>9.1</v>
      </c>
      <c r="R29" s="271">
        <f t="shared" si="9"/>
        <v>0</v>
      </c>
      <c r="S29" s="271">
        <f t="shared" si="0"/>
        <v>0</v>
      </c>
      <c r="T29" s="271">
        <f t="shared" si="1"/>
        <v>0.26666666666666666</v>
      </c>
      <c r="U29" s="271">
        <f t="shared" si="2"/>
        <v>0.2</v>
      </c>
      <c r="V29" s="271">
        <f t="shared" si="3"/>
        <v>0.2</v>
      </c>
      <c r="W29" s="271">
        <f t="shared" si="4"/>
        <v>6.6666666666666666E-2</v>
      </c>
      <c r="X29" s="271">
        <f t="shared" si="5"/>
        <v>0.13333333333333333</v>
      </c>
      <c r="Y29" s="271">
        <f t="shared" si="6"/>
        <v>6.6666666666666666E-2</v>
      </c>
      <c r="Z29" s="271">
        <f t="shared" si="7"/>
        <v>6.6666666666666666E-2</v>
      </c>
      <c r="AA29" s="271">
        <f t="shared" si="8"/>
        <v>0</v>
      </c>
      <c r="AB29" s="271"/>
      <c r="AC29" s="271"/>
      <c r="AD29" s="271"/>
    </row>
    <row r="30" spans="2:30" ht="15.95" customHeight="1" x14ac:dyDescent="0.15">
      <c r="B30" s="331" t="s">
        <v>13</v>
      </c>
      <c r="C30" s="287"/>
      <c r="D30" s="9">
        <v>31</v>
      </c>
      <c r="E30" s="9">
        <v>0</v>
      </c>
      <c r="F30" s="9">
        <v>7</v>
      </c>
      <c r="G30" s="9">
        <v>3</v>
      </c>
      <c r="H30" s="9">
        <v>4</v>
      </c>
      <c r="I30" s="9">
        <v>4</v>
      </c>
      <c r="J30" s="9">
        <v>4</v>
      </c>
      <c r="K30" s="9">
        <v>5</v>
      </c>
      <c r="L30" s="9">
        <v>3</v>
      </c>
      <c r="M30" s="9">
        <v>0</v>
      </c>
      <c r="N30" s="9">
        <v>1</v>
      </c>
      <c r="O30" s="49">
        <v>41</v>
      </c>
      <c r="P30" s="50">
        <v>41.4</v>
      </c>
      <c r="Q30" s="50">
        <v>12.2</v>
      </c>
      <c r="R30" s="271">
        <f t="shared" si="9"/>
        <v>0</v>
      </c>
      <c r="S30" s="271">
        <f t="shared" si="0"/>
        <v>0.22580645161290322</v>
      </c>
      <c r="T30" s="271">
        <f t="shared" si="1"/>
        <v>9.6774193548387094E-2</v>
      </c>
      <c r="U30" s="271">
        <f t="shared" si="2"/>
        <v>0.12903225806451613</v>
      </c>
      <c r="V30" s="271">
        <f t="shared" si="3"/>
        <v>0.12903225806451613</v>
      </c>
      <c r="W30" s="271">
        <f t="shared" si="4"/>
        <v>0.12903225806451613</v>
      </c>
      <c r="X30" s="271">
        <f t="shared" si="5"/>
        <v>0.16129032258064516</v>
      </c>
      <c r="Y30" s="271">
        <f t="shared" si="6"/>
        <v>9.6774193548387094E-2</v>
      </c>
      <c r="Z30" s="271">
        <f t="shared" si="7"/>
        <v>0</v>
      </c>
      <c r="AA30" s="271">
        <f t="shared" si="8"/>
        <v>3.2258064516129031E-2</v>
      </c>
      <c r="AB30" s="271"/>
      <c r="AC30" s="271"/>
      <c r="AD30" s="271"/>
    </row>
    <row r="31" spans="2:30" ht="15.95" customHeight="1" x14ac:dyDescent="0.15">
      <c r="B31" s="331" t="s">
        <v>14</v>
      </c>
      <c r="C31" s="287"/>
      <c r="D31" s="9">
        <v>23</v>
      </c>
      <c r="E31" s="9">
        <v>0</v>
      </c>
      <c r="F31" s="9">
        <v>0</v>
      </c>
      <c r="G31" s="9">
        <v>3</v>
      </c>
      <c r="H31" s="9">
        <v>2</v>
      </c>
      <c r="I31" s="9">
        <v>4</v>
      </c>
      <c r="J31" s="9">
        <v>5</v>
      </c>
      <c r="K31" s="9">
        <v>4</v>
      </c>
      <c r="L31" s="9">
        <v>3</v>
      </c>
      <c r="M31" s="9">
        <v>1</v>
      </c>
      <c r="N31" s="9">
        <v>1</v>
      </c>
      <c r="O31" s="49">
        <v>48</v>
      </c>
      <c r="P31" s="50">
        <v>46.9</v>
      </c>
      <c r="Q31" s="50">
        <v>9.1</v>
      </c>
      <c r="R31" s="271">
        <f t="shared" si="9"/>
        <v>0</v>
      </c>
      <c r="S31" s="271">
        <f t="shared" si="0"/>
        <v>0</v>
      </c>
      <c r="T31" s="271">
        <f t="shared" si="1"/>
        <v>0.13043478260869565</v>
      </c>
      <c r="U31" s="271">
        <f t="shared" si="2"/>
        <v>8.6956521739130432E-2</v>
      </c>
      <c r="V31" s="271">
        <f t="shared" si="3"/>
        <v>0.17391304347826086</v>
      </c>
      <c r="W31" s="271">
        <f t="shared" si="4"/>
        <v>0.21739130434782608</v>
      </c>
      <c r="X31" s="271">
        <f t="shared" si="5"/>
        <v>0.17391304347826086</v>
      </c>
      <c r="Y31" s="271">
        <f t="shared" si="6"/>
        <v>0.13043478260869565</v>
      </c>
      <c r="Z31" s="271">
        <f t="shared" si="7"/>
        <v>4.3478260869565216E-2</v>
      </c>
      <c r="AA31" s="271">
        <f t="shared" si="8"/>
        <v>4.3478260869565216E-2</v>
      </c>
      <c r="AB31" s="271"/>
      <c r="AC31" s="271"/>
      <c r="AD31" s="271"/>
    </row>
    <row r="32" spans="2:30" ht="15.95" customHeight="1" x14ac:dyDescent="0.15">
      <c r="B32" s="331" t="s">
        <v>15</v>
      </c>
      <c r="C32" s="287"/>
      <c r="D32" s="9">
        <v>2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9">
        <v>0</v>
      </c>
      <c r="O32" s="49">
        <v>39</v>
      </c>
      <c r="P32" s="50">
        <v>39</v>
      </c>
      <c r="Q32" s="50">
        <v>9</v>
      </c>
      <c r="R32" s="271">
        <f t="shared" si="9"/>
        <v>0</v>
      </c>
      <c r="S32" s="271">
        <f t="shared" si="0"/>
        <v>0</v>
      </c>
      <c r="T32" s="271">
        <f t="shared" si="1"/>
        <v>0.5</v>
      </c>
      <c r="U32" s="271">
        <f t="shared" si="2"/>
        <v>0</v>
      </c>
      <c r="V32" s="271">
        <f t="shared" si="3"/>
        <v>0</v>
      </c>
      <c r="W32" s="271">
        <f t="shared" si="4"/>
        <v>0.5</v>
      </c>
      <c r="X32" s="271">
        <f t="shared" si="5"/>
        <v>0</v>
      </c>
      <c r="Y32" s="271">
        <f t="shared" si="6"/>
        <v>0</v>
      </c>
      <c r="Z32" s="271">
        <f t="shared" si="7"/>
        <v>0</v>
      </c>
      <c r="AA32" s="271">
        <f t="shared" si="8"/>
        <v>0</v>
      </c>
      <c r="AB32" s="271"/>
      <c r="AC32" s="271"/>
      <c r="AD32" s="271"/>
    </row>
    <row r="33" spans="2:30" ht="15.95" customHeight="1" x14ac:dyDescent="0.15">
      <c r="B33" s="331" t="s">
        <v>16</v>
      </c>
      <c r="C33" s="287"/>
      <c r="D33" s="9">
        <v>484</v>
      </c>
      <c r="E33" s="9">
        <v>1</v>
      </c>
      <c r="F33" s="9">
        <v>57</v>
      </c>
      <c r="G33" s="9">
        <v>103</v>
      </c>
      <c r="H33" s="9">
        <v>91</v>
      </c>
      <c r="I33" s="9">
        <v>65</v>
      </c>
      <c r="J33" s="9">
        <v>46</v>
      </c>
      <c r="K33" s="9">
        <v>39</v>
      </c>
      <c r="L33" s="9">
        <v>33</v>
      </c>
      <c r="M33" s="9">
        <v>27</v>
      </c>
      <c r="N33" s="9">
        <v>22</v>
      </c>
      <c r="O33" s="49">
        <v>39</v>
      </c>
      <c r="P33" s="50">
        <v>41.9</v>
      </c>
      <c r="Q33" s="50">
        <v>11.4</v>
      </c>
      <c r="R33" s="271">
        <f t="shared" si="9"/>
        <v>2.0661157024793389E-3</v>
      </c>
      <c r="S33" s="271">
        <f t="shared" si="0"/>
        <v>0.11776859504132231</v>
      </c>
      <c r="T33" s="271">
        <f t="shared" si="1"/>
        <v>0.21280991735537191</v>
      </c>
      <c r="U33" s="271">
        <f t="shared" si="2"/>
        <v>0.18801652892561985</v>
      </c>
      <c r="V33" s="271">
        <f t="shared" si="3"/>
        <v>0.13429752066115702</v>
      </c>
      <c r="W33" s="271">
        <f t="shared" si="4"/>
        <v>9.5041322314049589E-2</v>
      </c>
      <c r="X33" s="271">
        <f t="shared" si="5"/>
        <v>8.057851239669421E-2</v>
      </c>
      <c r="Y33" s="271">
        <f t="shared" si="6"/>
        <v>6.8181818181818177E-2</v>
      </c>
      <c r="Z33" s="271">
        <f t="shared" si="7"/>
        <v>5.578512396694215E-2</v>
      </c>
      <c r="AA33" s="271">
        <f t="shared" si="8"/>
        <v>4.5454545454545456E-2</v>
      </c>
      <c r="AB33" s="271"/>
      <c r="AC33" s="271"/>
      <c r="AD33" s="271"/>
    </row>
    <row r="34" spans="2:30" ht="15.95" customHeight="1" x14ac:dyDescent="0.15">
      <c r="B34" s="331" t="s">
        <v>17</v>
      </c>
      <c r="C34" s="287"/>
      <c r="D34" s="9">
        <v>343</v>
      </c>
      <c r="E34" s="9">
        <v>3</v>
      </c>
      <c r="F34" s="9">
        <v>30</v>
      </c>
      <c r="G34" s="9">
        <v>61</v>
      </c>
      <c r="H34" s="9">
        <v>76</v>
      </c>
      <c r="I34" s="9">
        <v>54</v>
      </c>
      <c r="J34" s="9">
        <v>34</v>
      </c>
      <c r="K34" s="9">
        <v>25</v>
      </c>
      <c r="L34" s="9">
        <v>20</v>
      </c>
      <c r="M34" s="9">
        <v>20</v>
      </c>
      <c r="N34" s="9">
        <v>20</v>
      </c>
      <c r="O34" s="49">
        <v>40</v>
      </c>
      <c r="P34" s="50">
        <v>42.5</v>
      </c>
      <c r="Q34" s="50">
        <v>11.7</v>
      </c>
      <c r="R34" s="271">
        <f t="shared" si="9"/>
        <v>8.7463556851311956E-3</v>
      </c>
      <c r="S34" s="271">
        <f t="shared" si="0"/>
        <v>8.7463556851311949E-2</v>
      </c>
      <c r="T34" s="271">
        <f t="shared" si="1"/>
        <v>0.17784256559766765</v>
      </c>
      <c r="U34" s="271">
        <f t="shared" si="2"/>
        <v>0.22157434402332363</v>
      </c>
      <c r="V34" s="271">
        <f t="shared" si="3"/>
        <v>0.15743440233236153</v>
      </c>
      <c r="W34" s="271">
        <f t="shared" si="4"/>
        <v>9.9125364431486881E-2</v>
      </c>
      <c r="X34" s="271">
        <f t="shared" si="5"/>
        <v>7.2886297376093298E-2</v>
      </c>
      <c r="Y34" s="271">
        <f t="shared" si="6"/>
        <v>5.8309037900874633E-2</v>
      </c>
      <c r="Z34" s="271">
        <f t="shared" si="7"/>
        <v>5.8309037900874633E-2</v>
      </c>
      <c r="AA34" s="271">
        <f t="shared" si="8"/>
        <v>5.8309037900874633E-2</v>
      </c>
      <c r="AB34" s="271"/>
      <c r="AC34" s="271"/>
      <c r="AD34" s="271"/>
    </row>
    <row r="35" spans="2:30" ht="15.95" customHeight="1" x14ac:dyDescent="0.15">
      <c r="B35" s="331" t="s">
        <v>18</v>
      </c>
      <c r="C35" s="287"/>
      <c r="D35" s="9">
        <v>2259</v>
      </c>
      <c r="E35" s="9">
        <v>36</v>
      </c>
      <c r="F35" s="9">
        <v>224</v>
      </c>
      <c r="G35" s="9">
        <v>427</v>
      </c>
      <c r="H35" s="9">
        <v>476</v>
      </c>
      <c r="I35" s="9">
        <v>374</v>
      </c>
      <c r="J35" s="9">
        <v>264</v>
      </c>
      <c r="K35" s="9">
        <v>152</v>
      </c>
      <c r="L35" s="9">
        <v>117</v>
      </c>
      <c r="M35" s="9">
        <v>89</v>
      </c>
      <c r="N35" s="9">
        <v>100</v>
      </c>
      <c r="O35" s="49">
        <v>39</v>
      </c>
      <c r="P35" s="50">
        <v>41.4</v>
      </c>
      <c r="Q35" s="50">
        <v>11.2</v>
      </c>
      <c r="R35" s="271">
        <f t="shared" si="9"/>
        <v>1.5936254980079681E-2</v>
      </c>
      <c r="S35" s="271">
        <f t="shared" si="0"/>
        <v>9.9158919876051355E-2</v>
      </c>
      <c r="T35" s="271">
        <f t="shared" si="1"/>
        <v>0.18902169101372288</v>
      </c>
      <c r="U35" s="271">
        <f t="shared" si="2"/>
        <v>0.21071270473660911</v>
      </c>
      <c r="V35" s="271">
        <f t="shared" si="3"/>
        <v>0.16555998229305002</v>
      </c>
      <c r="W35" s="271">
        <f t="shared" si="4"/>
        <v>0.11686586985391766</v>
      </c>
      <c r="X35" s="271">
        <f t="shared" si="5"/>
        <v>6.7286409915891993E-2</v>
      </c>
      <c r="Y35" s="271">
        <f t="shared" si="6"/>
        <v>5.1792828685258967E-2</v>
      </c>
      <c r="Z35" s="271">
        <f t="shared" si="7"/>
        <v>3.9397963700752547E-2</v>
      </c>
      <c r="AA35" s="271">
        <f t="shared" si="8"/>
        <v>4.4267374944665781E-2</v>
      </c>
      <c r="AB35" s="271"/>
      <c r="AC35" s="271"/>
      <c r="AD35" s="271"/>
    </row>
    <row r="36" spans="2:30" ht="15.95" customHeight="1" x14ac:dyDescent="0.15">
      <c r="B36" s="331" t="s">
        <v>19</v>
      </c>
      <c r="C36" s="287"/>
      <c r="D36" s="9">
        <v>1106</v>
      </c>
      <c r="E36" s="9">
        <v>11</v>
      </c>
      <c r="F36" s="9">
        <v>106</v>
      </c>
      <c r="G36" s="9">
        <v>241</v>
      </c>
      <c r="H36" s="9">
        <v>218</v>
      </c>
      <c r="I36" s="9">
        <v>163</v>
      </c>
      <c r="J36" s="9">
        <v>96</v>
      </c>
      <c r="K36" s="9">
        <v>101</v>
      </c>
      <c r="L36" s="9">
        <v>54</v>
      </c>
      <c r="M36" s="9">
        <v>46</v>
      </c>
      <c r="N36" s="9">
        <v>70</v>
      </c>
      <c r="O36" s="49">
        <v>39</v>
      </c>
      <c r="P36" s="50">
        <v>41.9</v>
      </c>
      <c r="Q36" s="50">
        <v>11.9</v>
      </c>
      <c r="R36" s="271">
        <f t="shared" si="9"/>
        <v>9.9457504520795662E-3</v>
      </c>
      <c r="S36" s="271">
        <f t="shared" si="0"/>
        <v>9.5840867992766726E-2</v>
      </c>
      <c r="T36" s="271">
        <f t="shared" si="1"/>
        <v>0.21790235081374321</v>
      </c>
      <c r="U36" s="271">
        <f t="shared" si="2"/>
        <v>0.19710669077757687</v>
      </c>
      <c r="V36" s="271">
        <f t="shared" si="3"/>
        <v>0.14737793851717904</v>
      </c>
      <c r="W36" s="271">
        <f t="shared" si="4"/>
        <v>8.6799276672694395E-2</v>
      </c>
      <c r="X36" s="271">
        <f t="shared" si="5"/>
        <v>9.1320072332730567E-2</v>
      </c>
      <c r="Y36" s="271">
        <f t="shared" si="6"/>
        <v>4.8824593128390596E-2</v>
      </c>
      <c r="Z36" s="271">
        <f t="shared" si="7"/>
        <v>4.1591320072332731E-2</v>
      </c>
      <c r="AA36" s="271">
        <f t="shared" si="8"/>
        <v>6.3291139240506333E-2</v>
      </c>
      <c r="AB36" s="271"/>
      <c r="AC36" s="271"/>
      <c r="AD36" s="271"/>
    </row>
    <row r="37" spans="2:30" ht="15.95" customHeight="1" x14ac:dyDescent="0.15">
      <c r="B37" s="331" t="s">
        <v>20</v>
      </c>
      <c r="C37" s="287"/>
      <c r="D37" s="9">
        <v>14</v>
      </c>
      <c r="E37" s="9">
        <v>0</v>
      </c>
      <c r="F37" s="9">
        <v>1</v>
      </c>
      <c r="G37" s="9">
        <v>1</v>
      </c>
      <c r="H37" s="9">
        <v>4</v>
      </c>
      <c r="I37" s="9">
        <v>2</v>
      </c>
      <c r="J37" s="9">
        <v>1</v>
      </c>
      <c r="K37" s="9">
        <v>4</v>
      </c>
      <c r="L37" s="9">
        <v>0</v>
      </c>
      <c r="M37" s="9">
        <v>1</v>
      </c>
      <c r="N37" s="9">
        <v>0</v>
      </c>
      <c r="O37" s="49">
        <v>42.5</v>
      </c>
      <c r="P37" s="50">
        <v>43.3</v>
      </c>
      <c r="Q37" s="50">
        <v>9</v>
      </c>
      <c r="R37" s="271">
        <f t="shared" si="9"/>
        <v>0</v>
      </c>
      <c r="S37" s="271">
        <f t="shared" si="0"/>
        <v>7.1428571428571425E-2</v>
      </c>
      <c r="T37" s="271">
        <f t="shared" si="1"/>
        <v>7.1428571428571425E-2</v>
      </c>
      <c r="U37" s="271">
        <f t="shared" si="2"/>
        <v>0.2857142857142857</v>
      </c>
      <c r="V37" s="271">
        <f t="shared" si="3"/>
        <v>0.14285714285714285</v>
      </c>
      <c r="W37" s="271">
        <f t="shared" si="4"/>
        <v>7.1428571428571425E-2</v>
      </c>
      <c r="X37" s="271">
        <f t="shared" si="5"/>
        <v>0.2857142857142857</v>
      </c>
      <c r="Y37" s="271">
        <f t="shared" si="6"/>
        <v>0</v>
      </c>
      <c r="Z37" s="271">
        <f t="shared" si="7"/>
        <v>7.1428571428571425E-2</v>
      </c>
      <c r="AA37" s="271">
        <f t="shared" si="8"/>
        <v>0</v>
      </c>
      <c r="AB37" s="271"/>
      <c r="AC37" s="271"/>
      <c r="AD37" s="271"/>
    </row>
    <row r="38" spans="2:30" ht="15.95" customHeight="1" x14ac:dyDescent="0.15">
      <c r="B38" s="331" t="s">
        <v>21</v>
      </c>
      <c r="C38" s="287"/>
      <c r="D38" s="9">
        <v>34</v>
      </c>
      <c r="E38" s="9">
        <v>0</v>
      </c>
      <c r="F38" s="9">
        <v>1</v>
      </c>
      <c r="G38" s="9">
        <v>2</v>
      </c>
      <c r="H38" s="9">
        <v>4</v>
      </c>
      <c r="I38" s="9">
        <v>6</v>
      </c>
      <c r="J38" s="9">
        <v>6</v>
      </c>
      <c r="K38" s="9">
        <v>1</v>
      </c>
      <c r="L38" s="9">
        <v>5</v>
      </c>
      <c r="M38" s="9">
        <v>6</v>
      </c>
      <c r="N38" s="9">
        <v>3</v>
      </c>
      <c r="O38" s="49">
        <v>48</v>
      </c>
      <c r="P38" s="50">
        <v>49.4</v>
      </c>
      <c r="Q38" s="50">
        <v>11.2</v>
      </c>
      <c r="R38" s="271">
        <f t="shared" si="9"/>
        <v>0</v>
      </c>
      <c r="S38" s="271">
        <f t="shared" si="0"/>
        <v>2.9411764705882353E-2</v>
      </c>
      <c r="T38" s="271">
        <f t="shared" si="1"/>
        <v>5.8823529411764705E-2</v>
      </c>
      <c r="U38" s="271">
        <f t="shared" si="2"/>
        <v>0.11764705882352941</v>
      </c>
      <c r="V38" s="271">
        <f t="shared" si="3"/>
        <v>0.17647058823529413</v>
      </c>
      <c r="W38" s="271">
        <f t="shared" si="4"/>
        <v>0.17647058823529413</v>
      </c>
      <c r="X38" s="271">
        <f t="shared" si="5"/>
        <v>2.9411764705882353E-2</v>
      </c>
      <c r="Y38" s="271">
        <f t="shared" si="6"/>
        <v>0.14705882352941177</v>
      </c>
      <c r="Z38" s="271">
        <f t="shared" si="7"/>
        <v>0.17647058823529413</v>
      </c>
      <c r="AA38" s="271">
        <f t="shared" si="8"/>
        <v>8.8235294117647065E-2</v>
      </c>
      <c r="AB38" s="271"/>
      <c r="AC38" s="271"/>
      <c r="AD38" s="271"/>
    </row>
    <row r="39" spans="2:30" ht="15.95" customHeight="1" x14ac:dyDescent="0.15">
      <c r="B39" s="331" t="s">
        <v>22</v>
      </c>
      <c r="C39" s="287"/>
      <c r="D39" s="9">
        <v>7</v>
      </c>
      <c r="E39" s="9">
        <v>0</v>
      </c>
      <c r="F39" s="9">
        <v>0</v>
      </c>
      <c r="G39" s="9">
        <v>1</v>
      </c>
      <c r="H39" s="9">
        <v>2</v>
      </c>
      <c r="I39" s="9">
        <v>0</v>
      </c>
      <c r="J39" s="9">
        <v>2</v>
      </c>
      <c r="K39" s="9">
        <v>1</v>
      </c>
      <c r="L39" s="9">
        <v>0</v>
      </c>
      <c r="M39" s="9">
        <v>1</v>
      </c>
      <c r="N39" s="9">
        <v>0</v>
      </c>
      <c r="O39" s="49">
        <v>46</v>
      </c>
      <c r="P39" s="50">
        <v>44.1</v>
      </c>
      <c r="Q39" s="50">
        <v>9.6999999999999993</v>
      </c>
      <c r="R39" s="271">
        <f t="shared" si="9"/>
        <v>0</v>
      </c>
      <c r="S39" s="271">
        <f t="shared" si="0"/>
        <v>0</v>
      </c>
      <c r="T39" s="271">
        <f t="shared" si="1"/>
        <v>0.14285714285714285</v>
      </c>
      <c r="U39" s="271">
        <f t="shared" si="2"/>
        <v>0.2857142857142857</v>
      </c>
      <c r="V39" s="271">
        <f t="shared" si="3"/>
        <v>0</v>
      </c>
      <c r="W39" s="271">
        <f t="shared" si="4"/>
        <v>0.2857142857142857</v>
      </c>
      <c r="X39" s="271">
        <f t="shared" si="5"/>
        <v>0.14285714285714285</v>
      </c>
      <c r="Y39" s="271">
        <f t="shared" si="6"/>
        <v>0</v>
      </c>
      <c r="Z39" s="271">
        <f t="shared" si="7"/>
        <v>0.14285714285714285</v>
      </c>
      <c r="AA39" s="271">
        <f t="shared" si="8"/>
        <v>0</v>
      </c>
      <c r="AB39" s="271"/>
      <c r="AC39" s="271"/>
      <c r="AD39" s="271"/>
    </row>
    <row r="40" spans="2:30" ht="15.95" customHeight="1" x14ac:dyDescent="0.15">
      <c r="B40" s="331" t="s">
        <v>23</v>
      </c>
      <c r="C40" s="287"/>
      <c r="D40" s="9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51" t="s">
        <v>289</v>
      </c>
      <c r="P40" s="52" t="s">
        <v>289</v>
      </c>
      <c r="Q40" s="52" t="s">
        <v>289</v>
      </c>
      <c r="R40" s="271" t="e">
        <f t="shared" si="9"/>
        <v>#VALUE!</v>
      </c>
      <c r="S40" s="271" t="e">
        <f t="shared" si="0"/>
        <v>#VALUE!</v>
      </c>
      <c r="T40" s="271" t="e">
        <f t="shared" si="1"/>
        <v>#VALUE!</v>
      </c>
      <c r="U40" s="271" t="e">
        <f t="shared" si="2"/>
        <v>#VALUE!</v>
      </c>
      <c r="V40" s="271" t="e">
        <f t="shared" si="3"/>
        <v>#VALUE!</v>
      </c>
      <c r="W40" s="271" t="e">
        <f t="shared" si="4"/>
        <v>#VALUE!</v>
      </c>
      <c r="X40" s="271" t="e">
        <f t="shared" si="5"/>
        <v>#VALUE!</v>
      </c>
      <c r="Y40" s="271" t="e">
        <f t="shared" si="6"/>
        <v>#VALUE!</v>
      </c>
      <c r="Z40" s="271" t="e">
        <f t="shared" si="7"/>
        <v>#VALUE!</v>
      </c>
      <c r="AA40" s="271" t="e">
        <f t="shared" si="8"/>
        <v>#VALUE!</v>
      </c>
      <c r="AB40" s="271"/>
      <c r="AC40" s="271"/>
      <c r="AD40" s="271"/>
    </row>
    <row r="41" spans="2:30" ht="15.95" customHeight="1" x14ac:dyDescent="0.15">
      <c r="B41" s="331" t="s">
        <v>24</v>
      </c>
      <c r="C41" s="287"/>
      <c r="D41" s="9">
        <v>11</v>
      </c>
      <c r="E41" s="9">
        <v>0</v>
      </c>
      <c r="F41" s="9">
        <v>1</v>
      </c>
      <c r="G41" s="9">
        <v>1</v>
      </c>
      <c r="H41" s="9">
        <v>2</v>
      </c>
      <c r="I41" s="9">
        <v>1</v>
      </c>
      <c r="J41" s="9">
        <v>1</v>
      </c>
      <c r="K41" s="9">
        <v>2</v>
      </c>
      <c r="L41" s="9">
        <v>1</v>
      </c>
      <c r="M41" s="9">
        <v>2</v>
      </c>
      <c r="N41" s="9">
        <v>0</v>
      </c>
      <c r="O41" s="49">
        <v>49</v>
      </c>
      <c r="P41" s="50">
        <v>46.4</v>
      </c>
      <c r="Q41" s="50">
        <v>11.5</v>
      </c>
      <c r="R41" s="271">
        <f t="shared" si="9"/>
        <v>0</v>
      </c>
      <c r="S41" s="271">
        <f t="shared" si="0"/>
        <v>9.0909090909090912E-2</v>
      </c>
      <c r="T41" s="271">
        <f t="shared" si="1"/>
        <v>9.0909090909090912E-2</v>
      </c>
      <c r="U41" s="271">
        <f t="shared" si="2"/>
        <v>0.18181818181818182</v>
      </c>
      <c r="V41" s="271">
        <f t="shared" si="3"/>
        <v>9.0909090909090912E-2</v>
      </c>
      <c r="W41" s="271">
        <f t="shared" si="4"/>
        <v>9.0909090909090912E-2</v>
      </c>
      <c r="X41" s="271">
        <f t="shared" si="5"/>
        <v>0.18181818181818182</v>
      </c>
      <c r="Y41" s="271">
        <f t="shared" si="6"/>
        <v>9.0909090909090912E-2</v>
      </c>
      <c r="Z41" s="271">
        <f t="shared" si="7"/>
        <v>0.18181818181818182</v>
      </c>
      <c r="AA41" s="271">
        <f t="shared" si="8"/>
        <v>0</v>
      </c>
      <c r="AB41" s="271"/>
      <c r="AC41" s="271"/>
      <c r="AD41" s="271"/>
    </row>
    <row r="42" spans="2:30" ht="15.95" customHeight="1" x14ac:dyDescent="0.15">
      <c r="B42" s="331" t="s">
        <v>25</v>
      </c>
      <c r="C42" s="287"/>
      <c r="D42" s="9">
        <v>29</v>
      </c>
      <c r="E42" s="9">
        <v>0</v>
      </c>
      <c r="F42" s="9">
        <v>1</v>
      </c>
      <c r="G42" s="9">
        <v>5</v>
      </c>
      <c r="H42" s="9">
        <v>4</v>
      </c>
      <c r="I42" s="9">
        <v>4</v>
      </c>
      <c r="J42" s="9">
        <v>5</v>
      </c>
      <c r="K42" s="9">
        <v>4</v>
      </c>
      <c r="L42" s="9">
        <v>2</v>
      </c>
      <c r="M42" s="9">
        <v>3</v>
      </c>
      <c r="N42" s="9">
        <v>1</v>
      </c>
      <c r="O42" s="49">
        <v>45</v>
      </c>
      <c r="P42" s="50">
        <v>45.6</v>
      </c>
      <c r="Q42" s="50">
        <v>11.4</v>
      </c>
      <c r="R42" s="271">
        <f t="shared" si="9"/>
        <v>0</v>
      </c>
      <c r="S42" s="271">
        <f t="shared" si="0"/>
        <v>3.4482758620689655E-2</v>
      </c>
      <c r="T42" s="271">
        <f t="shared" si="1"/>
        <v>0.17241379310344829</v>
      </c>
      <c r="U42" s="271">
        <f t="shared" si="2"/>
        <v>0.13793103448275862</v>
      </c>
      <c r="V42" s="271">
        <f t="shared" si="3"/>
        <v>0.13793103448275862</v>
      </c>
      <c r="W42" s="271">
        <f t="shared" si="4"/>
        <v>0.17241379310344829</v>
      </c>
      <c r="X42" s="271">
        <f t="shared" si="5"/>
        <v>0.13793103448275862</v>
      </c>
      <c r="Y42" s="271">
        <f t="shared" si="6"/>
        <v>6.8965517241379309E-2</v>
      </c>
      <c r="Z42" s="271">
        <f t="shared" si="7"/>
        <v>0.10344827586206896</v>
      </c>
      <c r="AA42" s="271">
        <f t="shared" si="8"/>
        <v>3.4482758620689655E-2</v>
      </c>
      <c r="AB42" s="271"/>
      <c r="AC42" s="271"/>
      <c r="AD42" s="271"/>
    </row>
    <row r="43" spans="2:30" ht="15.95" customHeight="1" x14ac:dyDescent="0.15">
      <c r="B43" s="331" t="s">
        <v>26</v>
      </c>
      <c r="C43" s="287"/>
      <c r="D43" s="9">
        <v>11</v>
      </c>
      <c r="E43" s="9">
        <v>0</v>
      </c>
      <c r="F43" s="9">
        <v>1</v>
      </c>
      <c r="G43" s="9">
        <v>1</v>
      </c>
      <c r="H43" s="9">
        <v>0</v>
      </c>
      <c r="I43" s="9">
        <v>2</v>
      </c>
      <c r="J43" s="9">
        <v>1</v>
      </c>
      <c r="K43" s="9">
        <v>1</v>
      </c>
      <c r="L43" s="9">
        <v>2</v>
      </c>
      <c r="M43" s="9">
        <v>3</v>
      </c>
      <c r="N43" s="9">
        <v>0</v>
      </c>
      <c r="O43" s="49">
        <v>51</v>
      </c>
      <c r="P43" s="50">
        <v>49.5</v>
      </c>
      <c r="Q43" s="50">
        <v>11.3</v>
      </c>
      <c r="R43" s="271">
        <f t="shared" si="9"/>
        <v>0</v>
      </c>
      <c r="S43" s="271">
        <f t="shared" si="0"/>
        <v>9.0909090909090912E-2</v>
      </c>
      <c r="T43" s="271">
        <f t="shared" si="1"/>
        <v>9.0909090909090912E-2</v>
      </c>
      <c r="U43" s="271">
        <f t="shared" si="2"/>
        <v>0</v>
      </c>
      <c r="V43" s="271">
        <f t="shared" si="3"/>
        <v>0.18181818181818182</v>
      </c>
      <c r="W43" s="271">
        <f t="shared" si="4"/>
        <v>9.0909090909090912E-2</v>
      </c>
      <c r="X43" s="271">
        <f t="shared" si="5"/>
        <v>9.0909090909090912E-2</v>
      </c>
      <c r="Y43" s="271">
        <f t="shared" si="6"/>
        <v>0.18181818181818182</v>
      </c>
      <c r="Z43" s="271">
        <f t="shared" si="7"/>
        <v>0.27272727272727271</v>
      </c>
      <c r="AA43" s="271">
        <f t="shared" si="8"/>
        <v>0</v>
      </c>
      <c r="AB43" s="271"/>
      <c r="AC43" s="271"/>
      <c r="AD43" s="271"/>
    </row>
    <row r="44" spans="2:30" ht="15.95" customHeight="1" x14ac:dyDescent="0.15">
      <c r="B44" s="331" t="s">
        <v>27</v>
      </c>
      <c r="C44" s="287"/>
      <c r="D44" s="9">
        <v>42</v>
      </c>
      <c r="E44" s="9">
        <v>1</v>
      </c>
      <c r="F44" s="9">
        <v>2</v>
      </c>
      <c r="G44" s="9">
        <v>6</v>
      </c>
      <c r="H44" s="9">
        <v>6</v>
      </c>
      <c r="I44" s="9">
        <v>6</v>
      </c>
      <c r="J44" s="9">
        <v>2</v>
      </c>
      <c r="K44" s="9">
        <v>7</v>
      </c>
      <c r="L44" s="9">
        <v>3</v>
      </c>
      <c r="M44" s="9">
        <v>3</v>
      </c>
      <c r="N44" s="9">
        <v>6</v>
      </c>
      <c r="O44" s="49">
        <v>44</v>
      </c>
      <c r="P44" s="50">
        <v>47.2</v>
      </c>
      <c r="Q44" s="50">
        <v>14.3</v>
      </c>
      <c r="R44" s="271">
        <f t="shared" si="9"/>
        <v>2.3809523809523808E-2</v>
      </c>
      <c r="S44" s="271">
        <f t="shared" si="0"/>
        <v>4.7619047619047616E-2</v>
      </c>
      <c r="T44" s="271">
        <f t="shared" si="1"/>
        <v>0.14285714285714285</v>
      </c>
      <c r="U44" s="271">
        <f t="shared" si="2"/>
        <v>0.14285714285714285</v>
      </c>
      <c r="V44" s="271">
        <f t="shared" si="3"/>
        <v>0.14285714285714285</v>
      </c>
      <c r="W44" s="271">
        <f t="shared" si="4"/>
        <v>4.7619047619047616E-2</v>
      </c>
      <c r="X44" s="271">
        <f t="shared" si="5"/>
        <v>0.16666666666666666</v>
      </c>
      <c r="Y44" s="271">
        <f t="shared" si="6"/>
        <v>7.1428571428571425E-2</v>
      </c>
      <c r="Z44" s="271">
        <f t="shared" si="7"/>
        <v>7.1428571428571425E-2</v>
      </c>
      <c r="AA44" s="271">
        <f t="shared" si="8"/>
        <v>0.14285714285714285</v>
      </c>
      <c r="AB44" s="271"/>
      <c r="AC44" s="271"/>
      <c r="AD44" s="271"/>
    </row>
    <row r="45" spans="2:30" ht="15.95" customHeight="1" x14ac:dyDescent="0.15">
      <c r="B45" s="331" t="s">
        <v>28</v>
      </c>
      <c r="C45" s="287"/>
      <c r="D45" s="9">
        <v>242</v>
      </c>
      <c r="E45" s="9">
        <v>2</v>
      </c>
      <c r="F45" s="9">
        <v>27</v>
      </c>
      <c r="G45" s="9">
        <v>44</v>
      </c>
      <c r="H45" s="9">
        <v>33</v>
      </c>
      <c r="I45" s="9">
        <v>45</v>
      </c>
      <c r="J45" s="9">
        <v>23</v>
      </c>
      <c r="K45" s="9">
        <v>18</v>
      </c>
      <c r="L45" s="9">
        <v>21</v>
      </c>
      <c r="M45" s="9">
        <v>17</v>
      </c>
      <c r="N45" s="9">
        <v>12</v>
      </c>
      <c r="O45" s="49">
        <v>41</v>
      </c>
      <c r="P45" s="50">
        <v>43.1</v>
      </c>
      <c r="Q45" s="50">
        <v>12</v>
      </c>
      <c r="R45" s="271">
        <f t="shared" si="9"/>
        <v>8.2644628099173556E-3</v>
      </c>
      <c r="S45" s="271">
        <f t="shared" si="0"/>
        <v>0.1115702479338843</v>
      </c>
      <c r="T45" s="271">
        <f t="shared" si="1"/>
        <v>0.18181818181818182</v>
      </c>
      <c r="U45" s="271">
        <f t="shared" si="2"/>
        <v>0.13636363636363635</v>
      </c>
      <c r="V45" s="271">
        <f t="shared" si="3"/>
        <v>0.18595041322314049</v>
      </c>
      <c r="W45" s="271">
        <f t="shared" si="4"/>
        <v>9.5041322314049589E-2</v>
      </c>
      <c r="X45" s="271">
        <f t="shared" si="5"/>
        <v>7.43801652892562E-2</v>
      </c>
      <c r="Y45" s="271">
        <f t="shared" si="6"/>
        <v>8.6776859504132234E-2</v>
      </c>
      <c r="Z45" s="271">
        <f t="shared" si="7"/>
        <v>7.0247933884297523E-2</v>
      </c>
      <c r="AA45" s="271">
        <f t="shared" si="8"/>
        <v>4.9586776859504134E-2</v>
      </c>
      <c r="AB45" s="271"/>
      <c r="AC45" s="271"/>
      <c r="AD45" s="271"/>
    </row>
    <row r="46" spans="2:30" ht="15.95" customHeight="1" x14ac:dyDescent="0.15">
      <c r="B46" s="331" t="s">
        <v>29</v>
      </c>
      <c r="C46" s="287"/>
      <c r="D46" s="9">
        <v>19</v>
      </c>
      <c r="E46" s="9">
        <v>0</v>
      </c>
      <c r="F46" s="9">
        <v>0</v>
      </c>
      <c r="G46" s="9">
        <v>2</v>
      </c>
      <c r="H46" s="9">
        <v>2</v>
      </c>
      <c r="I46" s="9">
        <v>4</v>
      </c>
      <c r="J46" s="9">
        <v>1</v>
      </c>
      <c r="K46" s="9">
        <v>2</v>
      </c>
      <c r="L46" s="9">
        <v>3</v>
      </c>
      <c r="M46" s="9">
        <v>1</v>
      </c>
      <c r="N46" s="9">
        <v>4</v>
      </c>
      <c r="O46" s="49">
        <v>54</v>
      </c>
      <c r="P46" s="50">
        <v>50.3</v>
      </c>
      <c r="Q46" s="50">
        <v>12</v>
      </c>
      <c r="R46" s="271">
        <f t="shared" si="9"/>
        <v>0</v>
      </c>
      <c r="S46" s="271">
        <f t="shared" si="0"/>
        <v>0</v>
      </c>
      <c r="T46" s="271">
        <f t="shared" si="1"/>
        <v>0.10526315789473684</v>
      </c>
      <c r="U46" s="271">
        <f t="shared" si="2"/>
        <v>0.10526315789473684</v>
      </c>
      <c r="V46" s="271">
        <f t="shared" si="3"/>
        <v>0.21052631578947367</v>
      </c>
      <c r="W46" s="271">
        <f t="shared" si="4"/>
        <v>5.2631578947368418E-2</v>
      </c>
      <c r="X46" s="271">
        <f t="shared" si="5"/>
        <v>0.10526315789473684</v>
      </c>
      <c r="Y46" s="271">
        <f t="shared" si="6"/>
        <v>0.15789473684210525</v>
      </c>
      <c r="Z46" s="271">
        <f t="shared" si="7"/>
        <v>5.2631578947368418E-2</v>
      </c>
      <c r="AA46" s="271">
        <f t="shared" si="8"/>
        <v>0.21052631578947367</v>
      </c>
      <c r="AB46" s="271"/>
      <c r="AC46" s="271"/>
      <c r="AD46" s="271"/>
    </row>
    <row r="47" spans="2:30" ht="15.95" customHeight="1" x14ac:dyDescent="0.15">
      <c r="B47" s="331" t="s">
        <v>30</v>
      </c>
      <c r="C47" s="287"/>
      <c r="D47" s="9">
        <v>127</v>
      </c>
      <c r="E47" s="9">
        <v>2</v>
      </c>
      <c r="F47" s="9">
        <v>6</v>
      </c>
      <c r="G47" s="9">
        <v>10</v>
      </c>
      <c r="H47" s="9">
        <v>13</v>
      </c>
      <c r="I47" s="9">
        <v>12</v>
      </c>
      <c r="J47" s="9">
        <v>17</v>
      </c>
      <c r="K47" s="9">
        <v>13</v>
      </c>
      <c r="L47" s="9">
        <v>26</v>
      </c>
      <c r="M47" s="9">
        <v>15</v>
      </c>
      <c r="N47" s="9">
        <v>13</v>
      </c>
      <c r="O47" s="49">
        <v>51</v>
      </c>
      <c r="P47" s="50">
        <v>49.6</v>
      </c>
      <c r="Q47" s="50">
        <v>12.6</v>
      </c>
      <c r="R47" s="271">
        <f t="shared" si="9"/>
        <v>1.5748031496062992E-2</v>
      </c>
      <c r="S47" s="271">
        <f t="shared" si="0"/>
        <v>4.7244094488188976E-2</v>
      </c>
      <c r="T47" s="271">
        <f t="shared" si="1"/>
        <v>7.874015748031496E-2</v>
      </c>
      <c r="U47" s="271">
        <f t="shared" si="2"/>
        <v>0.10236220472440945</v>
      </c>
      <c r="V47" s="271">
        <f t="shared" si="3"/>
        <v>9.4488188976377951E-2</v>
      </c>
      <c r="W47" s="271">
        <f t="shared" si="4"/>
        <v>0.13385826771653545</v>
      </c>
      <c r="X47" s="271">
        <f t="shared" si="5"/>
        <v>0.10236220472440945</v>
      </c>
      <c r="Y47" s="271">
        <f t="shared" si="6"/>
        <v>0.20472440944881889</v>
      </c>
      <c r="Z47" s="271">
        <f t="shared" si="7"/>
        <v>0.11811023622047244</v>
      </c>
      <c r="AA47" s="271">
        <f t="shared" si="8"/>
        <v>0.10236220472440945</v>
      </c>
      <c r="AB47" s="271"/>
      <c r="AC47" s="271"/>
      <c r="AD47" s="271"/>
    </row>
    <row r="48" spans="2:30" ht="15.95" customHeight="1" x14ac:dyDescent="0.15">
      <c r="B48" s="331" t="s">
        <v>31</v>
      </c>
      <c r="C48" s="287"/>
      <c r="D48" s="9">
        <v>109</v>
      </c>
      <c r="E48" s="9">
        <v>1</v>
      </c>
      <c r="F48" s="9">
        <v>9</v>
      </c>
      <c r="G48" s="9">
        <v>16</v>
      </c>
      <c r="H48" s="9">
        <v>20</v>
      </c>
      <c r="I48" s="9">
        <v>15</v>
      </c>
      <c r="J48" s="9">
        <v>16</v>
      </c>
      <c r="K48" s="9">
        <v>9</v>
      </c>
      <c r="L48" s="9">
        <v>4</v>
      </c>
      <c r="M48" s="9">
        <v>8</v>
      </c>
      <c r="N48" s="9">
        <v>11</v>
      </c>
      <c r="O48" s="49">
        <v>43</v>
      </c>
      <c r="P48" s="50">
        <v>44.3</v>
      </c>
      <c r="Q48" s="50">
        <v>12.5</v>
      </c>
      <c r="R48" s="271">
        <f t="shared" si="9"/>
        <v>9.1743119266055051E-3</v>
      </c>
      <c r="S48" s="271">
        <f t="shared" si="0"/>
        <v>8.2568807339449546E-2</v>
      </c>
      <c r="T48" s="271">
        <f t="shared" si="1"/>
        <v>0.14678899082568808</v>
      </c>
      <c r="U48" s="271">
        <f t="shared" si="2"/>
        <v>0.1834862385321101</v>
      </c>
      <c r="V48" s="271">
        <f t="shared" si="3"/>
        <v>0.13761467889908258</v>
      </c>
      <c r="W48" s="271">
        <f t="shared" si="4"/>
        <v>0.14678899082568808</v>
      </c>
      <c r="X48" s="271">
        <f t="shared" si="5"/>
        <v>8.2568807339449546E-2</v>
      </c>
      <c r="Y48" s="271">
        <f t="shared" si="6"/>
        <v>3.669724770642202E-2</v>
      </c>
      <c r="Z48" s="271">
        <f t="shared" si="7"/>
        <v>7.3394495412844041E-2</v>
      </c>
      <c r="AA48" s="271">
        <f t="shared" si="8"/>
        <v>0.10091743119266056</v>
      </c>
      <c r="AB48" s="271"/>
      <c r="AC48" s="271"/>
      <c r="AD48" s="271"/>
    </row>
    <row r="49" spans="2:30" ht="15.95" customHeight="1" x14ac:dyDescent="0.15">
      <c r="B49" s="331" t="s">
        <v>32</v>
      </c>
      <c r="C49" s="287"/>
      <c r="D49" s="9">
        <v>1316</v>
      </c>
      <c r="E49" s="9">
        <v>18</v>
      </c>
      <c r="F49" s="9">
        <v>130</v>
      </c>
      <c r="G49" s="9">
        <v>227</v>
      </c>
      <c r="H49" s="9">
        <v>241</v>
      </c>
      <c r="I49" s="9">
        <v>183</v>
      </c>
      <c r="J49" s="9">
        <v>139</v>
      </c>
      <c r="K49" s="9">
        <v>113</v>
      </c>
      <c r="L49" s="9">
        <v>99</v>
      </c>
      <c r="M49" s="9">
        <v>88</v>
      </c>
      <c r="N49" s="9">
        <v>78</v>
      </c>
      <c r="O49" s="49">
        <v>40.5</v>
      </c>
      <c r="P49" s="50">
        <v>43.1</v>
      </c>
      <c r="Q49" s="50">
        <v>12.2</v>
      </c>
      <c r="R49" s="271">
        <f t="shared" si="9"/>
        <v>1.3677811550151976E-2</v>
      </c>
      <c r="S49" s="271">
        <f t="shared" si="0"/>
        <v>9.878419452887538E-2</v>
      </c>
      <c r="T49" s="271">
        <f t="shared" si="1"/>
        <v>0.17249240121580547</v>
      </c>
      <c r="U49" s="271">
        <f t="shared" si="2"/>
        <v>0.18313069908814589</v>
      </c>
      <c r="V49" s="271">
        <f t="shared" si="3"/>
        <v>0.13905775075987842</v>
      </c>
      <c r="W49" s="271">
        <f t="shared" si="4"/>
        <v>0.10562310030395136</v>
      </c>
      <c r="X49" s="271">
        <f t="shared" si="5"/>
        <v>8.5866261398176297E-2</v>
      </c>
      <c r="Y49" s="271">
        <f t="shared" si="6"/>
        <v>7.522796352583587E-2</v>
      </c>
      <c r="Z49" s="271">
        <f t="shared" si="7"/>
        <v>6.6869300911854099E-2</v>
      </c>
      <c r="AA49" s="271">
        <f t="shared" si="8"/>
        <v>5.9270516717325229E-2</v>
      </c>
      <c r="AB49" s="271"/>
      <c r="AC49" s="271"/>
      <c r="AD49" s="271"/>
    </row>
    <row r="50" spans="2:30" ht="15.95" customHeight="1" x14ac:dyDescent="0.15">
      <c r="B50" s="331" t="s">
        <v>33</v>
      </c>
      <c r="C50" s="287"/>
      <c r="D50" s="9">
        <v>397</v>
      </c>
      <c r="E50" s="9">
        <v>4</v>
      </c>
      <c r="F50" s="9">
        <v>24</v>
      </c>
      <c r="G50" s="9">
        <v>90</v>
      </c>
      <c r="H50" s="9">
        <v>62</v>
      </c>
      <c r="I50" s="9">
        <v>56</v>
      </c>
      <c r="J50" s="9">
        <v>38</v>
      </c>
      <c r="K50" s="9">
        <v>26</v>
      </c>
      <c r="L50" s="9">
        <v>38</v>
      </c>
      <c r="M50" s="9">
        <v>30</v>
      </c>
      <c r="N50" s="9">
        <v>29</v>
      </c>
      <c r="O50" s="49">
        <v>42</v>
      </c>
      <c r="P50" s="50">
        <v>44.1</v>
      </c>
      <c r="Q50" s="50">
        <v>12.7</v>
      </c>
      <c r="R50" s="271">
        <f t="shared" si="9"/>
        <v>1.0075566750629723E-2</v>
      </c>
      <c r="S50" s="271">
        <f t="shared" si="0"/>
        <v>6.0453400503778336E-2</v>
      </c>
      <c r="T50" s="271">
        <f t="shared" si="1"/>
        <v>0.22670025188916876</v>
      </c>
      <c r="U50" s="271">
        <f t="shared" si="2"/>
        <v>0.15617128463476071</v>
      </c>
      <c r="V50" s="271">
        <f t="shared" si="3"/>
        <v>0.14105793450881612</v>
      </c>
      <c r="W50" s="271">
        <f t="shared" si="4"/>
        <v>9.5717884130982367E-2</v>
      </c>
      <c r="X50" s="271">
        <f t="shared" si="5"/>
        <v>6.5491183879093195E-2</v>
      </c>
      <c r="Y50" s="271">
        <f t="shared" si="6"/>
        <v>9.5717884130982367E-2</v>
      </c>
      <c r="Z50" s="271">
        <f t="shared" si="7"/>
        <v>7.5566750629722929E-2</v>
      </c>
      <c r="AA50" s="271">
        <f t="shared" si="8"/>
        <v>7.3047858942065488E-2</v>
      </c>
      <c r="AB50" s="271"/>
      <c r="AC50" s="271"/>
      <c r="AD50" s="271"/>
    </row>
    <row r="51" spans="2:30" ht="15.95" customHeight="1" x14ac:dyDescent="0.15">
      <c r="B51" s="331" t="s">
        <v>34</v>
      </c>
      <c r="C51" s="287"/>
      <c r="D51" s="9">
        <v>24</v>
      </c>
      <c r="E51" s="9">
        <v>0</v>
      </c>
      <c r="F51" s="9">
        <v>1</v>
      </c>
      <c r="G51" s="9">
        <v>3</v>
      </c>
      <c r="H51" s="9">
        <v>1</v>
      </c>
      <c r="I51" s="9">
        <v>10</v>
      </c>
      <c r="J51" s="9">
        <v>1</v>
      </c>
      <c r="K51" s="9">
        <v>0</v>
      </c>
      <c r="L51" s="9">
        <v>5</v>
      </c>
      <c r="M51" s="9">
        <v>2</v>
      </c>
      <c r="N51" s="9">
        <v>1</v>
      </c>
      <c r="O51" s="49">
        <v>42.5</v>
      </c>
      <c r="P51" s="50">
        <v>45.9</v>
      </c>
      <c r="Q51" s="50">
        <v>10.8</v>
      </c>
      <c r="R51" s="271">
        <f t="shared" si="9"/>
        <v>0</v>
      </c>
      <c r="S51" s="271">
        <f t="shared" si="0"/>
        <v>4.1666666666666664E-2</v>
      </c>
      <c r="T51" s="271">
        <f t="shared" si="1"/>
        <v>0.125</v>
      </c>
      <c r="U51" s="271">
        <f t="shared" si="2"/>
        <v>4.1666666666666664E-2</v>
      </c>
      <c r="V51" s="271">
        <f t="shared" si="3"/>
        <v>0.41666666666666669</v>
      </c>
      <c r="W51" s="271">
        <f t="shared" si="4"/>
        <v>4.1666666666666664E-2</v>
      </c>
      <c r="X51" s="271">
        <f t="shared" si="5"/>
        <v>0</v>
      </c>
      <c r="Y51" s="271">
        <f t="shared" si="6"/>
        <v>0.20833333333333334</v>
      </c>
      <c r="Z51" s="271">
        <f t="shared" si="7"/>
        <v>8.3333333333333329E-2</v>
      </c>
      <c r="AA51" s="271">
        <f t="shared" si="8"/>
        <v>4.1666666666666664E-2</v>
      </c>
      <c r="AB51" s="271"/>
      <c r="AC51" s="271"/>
      <c r="AD51" s="271"/>
    </row>
    <row r="52" spans="2:30" ht="15.95" customHeight="1" x14ac:dyDescent="0.15">
      <c r="B52" s="331" t="s">
        <v>35</v>
      </c>
      <c r="C52" s="287"/>
      <c r="D52" s="9">
        <v>6</v>
      </c>
      <c r="E52" s="9">
        <v>0</v>
      </c>
      <c r="F52" s="9">
        <v>0</v>
      </c>
      <c r="G52" s="9">
        <v>1</v>
      </c>
      <c r="H52" s="9">
        <v>0</v>
      </c>
      <c r="I52" s="9">
        <v>1</v>
      </c>
      <c r="J52" s="9">
        <v>1</v>
      </c>
      <c r="K52" s="9">
        <v>1</v>
      </c>
      <c r="L52" s="9">
        <v>0</v>
      </c>
      <c r="M52" s="9">
        <v>1</v>
      </c>
      <c r="N52" s="9">
        <v>1</v>
      </c>
      <c r="O52" s="49">
        <v>49</v>
      </c>
      <c r="P52" s="50">
        <v>49.8</v>
      </c>
      <c r="Q52" s="50">
        <v>10.7</v>
      </c>
      <c r="R52" s="271">
        <f t="shared" si="9"/>
        <v>0</v>
      </c>
      <c r="S52" s="271">
        <f t="shared" si="0"/>
        <v>0</v>
      </c>
      <c r="T52" s="271">
        <f t="shared" si="1"/>
        <v>0.16666666666666666</v>
      </c>
      <c r="U52" s="271">
        <f t="shared" si="2"/>
        <v>0</v>
      </c>
      <c r="V52" s="271">
        <f t="shared" si="3"/>
        <v>0.16666666666666666</v>
      </c>
      <c r="W52" s="271">
        <f t="shared" si="4"/>
        <v>0.16666666666666666</v>
      </c>
      <c r="X52" s="271">
        <f t="shared" si="5"/>
        <v>0.16666666666666666</v>
      </c>
      <c r="Y52" s="271">
        <f t="shared" si="6"/>
        <v>0</v>
      </c>
      <c r="Z52" s="271">
        <f t="shared" si="7"/>
        <v>0.16666666666666666</v>
      </c>
      <c r="AA52" s="271">
        <f t="shared" si="8"/>
        <v>0.16666666666666666</v>
      </c>
      <c r="AB52" s="271"/>
      <c r="AC52" s="271"/>
      <c r="AD52" s="271"/>
    </row>
    <row r="53" spans="2:30" ht="15.95" customHeight="1" x14ac:dyDescent="0.15">
      <c r="B53" s="331" t="s">
        <v>36</v>
      </c>
      <c r="C53" s="287"/>
      <c r="D53" s="9">
        <v>5</v>
      </c>
      <c r="E53" s="9">
        <v>0</v>
      </c>
      <c r="F53" s="9">
        <v>0</v>
      </c>
      <c r="G53" s="9">
        <v>1</v>
      </c>
      <c r="H53" s="9">
        <v>2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1</v>
      </c>
      <c r="O53" s="49">
        <v>35</v>
      </c>
      <c r="P53" s="50">
        <v>45.4</v>
      </c>
      <c r="Q53" s="50">
        <v>16.100000000000001</v>
      </c>
      <c r="R53" s="271">
        <f t="shared" si="9"/>
        <v>0</v>
      </c>
      <c r="S53" s="271">
        <f t="shared" si="0"/>
        <v>0</v>
      </c>
      <c r="T53" s="271">
        <f t="shared" si="1"/>
        <v>0.2</v>
      </c>
      <c r="U53" s="271">
        <f t="shared" si="2"/>
        <v>0.4</v>
      </c>
      <c r="V53" s="271">
        <f t="shared" si="3"/>
        <v>0</v>
      </c>
      <c r="W53" s="271">
        <f t="shared" si="4"/>
        <v>0</v>
      </c>
      <c r="X53" s="271">
        <f t="shared" si="5"/>
        <v>0.2</v>
      </c>
      <c r="Y53" s="271">
        <f t="shared" si="6"/>
        <v>0</v>
      </c>
      <c r="Z53" s="271">
        <f t="shared" si="7"/>
        <v>0</v>
      </c>
      <c r="AA53" s="271">
        <f t="shared" si="8"/>
        <v>0.2</v>
      </c>
      <c r="AB53" s="271"/>
      <c r="AC53" s="271"/>
      <c r="AD53" s="271"/>
    </row>
    <row r="54" spans="2:30" ht="15.95" customHeight="1" x14ac:dyDescent="0.15">
      <c r="B54" s="331" t="s">
        <v>37</v>
      </c>
      <c r="C54" s="287"/>
      <c r="D54" s="9">
        <v>2</v>
      </c>
      <c r="E54" s="9">
        <v>0</v>
      </c>
      <c r="F54" s="9">
        <v>0</v>
      </c>
      <c r="G54" s="9">
        <v>1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</v>
      </c>
      <c r="N54" s="9">
        <v>0</v>
      </c>
      <c r="O54" s="49">
        <v>47</v>
      </c>
      <c r="P54" s="50">
        <v>47</v>
      </c>
      <c r="Q54" s="50">
        <v>13</v>
      </c>
      <c r="R54" s="271">
        <f t="shared" si="9"/>
        <v>0</v>
      </c>
      <c r="S54" s="271">
        <f t="shared" si="0"/>
        <v>0</v>
      </c>
      <c r="T54" s="271">
        <f t="shared" si="1"/>
        <v>0.5</v>
      </c>
      <c r="U54" s="271">
        <f t="shared" si="2"/>
        <v>0</v>
      </c>
      <c r="V54" s="271">
        <f t="shared" si="3"/>
        <v>0</v>
      </c>
      <c r="W54" s="271">
        <f t="shared" si="4"/>
        <v>0</v>
      </c>
      <c r="X54" s="271">
        <f t="shared" si="5"/>
        <v>0</v>
      </c>
      <c r="Y54" s="271">
        <f t="shared" si="6"/>
        <v>0</v>
      </c>
      <c r="Z54" s="271">
        <f t="shared" si="7"/>
        <v>0.5</v>
      </c>
      <c r="AA54" s="271">
        <f t="shared" si="8"/>
        <v>0</v>
      </c>
      <c r="AB54" s="271"/>
      <c r="AC54" s="271"/>
      <c r="AD54" s="271"/>
    </row>
    <row r="55" spans="2:30" ht="15.95" customHeight="1" x14ac:dyDescent="0.15">
      <c r="B55" s="331" t="s">
        <v>38</v>
      </c>
      <c r="C55" s="287"/>
      <c r="D55" s="9">
        <v>53</v>
      </c>
      <c r="E55" s="9">
        <v>0</v>
      </c>
      <c r="F55" s="9">
        <v>9</v>
      </c>
      <c r="G55" s="9">
        <v>4</v>
      </c>
      <c r="H55" s="9">
        <v>12</v>
      </c>
      <c r="I55" s="9">
        <v>8</v>
      </c>
      <c r="J55" s="9">
        <v>7</v>
      </c>
      <c r="K55" s="9">
        <v>6</v>
      </c>
      <c r="L55" s="9">
        <v>4</v>
      </c>
      <c r="M55" s="9">
        <v>2</v>
      </c>
      <c r="N55" s="9">
        <v>1</v>
      </c>
      <c r="O55" s="49">
        <v>41</v>
      </c>
      <c r="P55" s="50">
        <v>41.6</v>
      </c>
      <c r="Q55" s="50">
        <v>10.3</v>
      </c>
      <c r="R55" s="271">
        <f t="shared" si="9"/>
        <v>0</v>
      </c>
      <c r="S55" s="271">
        <f t="shared" si="0"/>
        <v>0.16981132075471697</v>
      </c>
      <c r="T55" s="271">
        <f t="shared" si="1"/>
        <v>7.5471698113207544E-2</v>
      </c>
      <c r="U55" s="271">
        <f t="shared" si="2"/>
        <v>0.22641509433962265</v>
      </c>
      <c r="V55" s="271">
        <f t="shared" si="3"/>
        <v>0.15094339622641509</v>
      </c>
      <c r="W55" s="271">
        <f t="shared" si="4"/>
        <v>0.13207547169811321</v>
      </c>
      <c r="X55" s="271">
        <f t="shared" si="5"/>
        <v>0.11320754716981132</v>
      </c>
      <c r="Y55" s="271">
        <f t="shared" si="6"/>
        <v>7.5471698113207544E-2</v>
      </c>
      <c r="Z55" s="271">
        <f t="shared" si="7"/>
        <v>3.7735849056603772E-2</v>
      </c>
      <c r="AA55" s="271">
        <f t="shared" si="8"/>
        <v>1.8867924528301886E-2</v>
      </c>
      <c r="AB55" s="271"/>
      <c r="AC55" s="271"/>
      <c r="AD55" s="271"/>
    </row>
    <row r="56" spans="2:30" ht="15.95" customHeight="1" x14ac:dyDescent="0.15">
      <c r="B56" s="331" t="s">
        <v>39</v>
      </c>
      <c r="C56" s="287"/>
      <c r="D56" s="9">
        <v>101</v>
      </c>
      <c r="E56" s="9">
        <v>1</v>
      </c>
      <c r="F56" s="9">
        <v>7</v>
      </c>
      <c r="G56" s="9">
        <v>28</v>
      </c>
      <c r="H56" s="9">
        <v>21</v>
      </c>
      <c r="I56" s="9">
        <v>20</v>
      </c>
      <c r="J56" s="9">
        <v>7</v>
      </c>
      <c r="K56" s="9">
        <v>7</v>
      </c>
      <c r="L56" s="9">
        <v>2</v>
      </c>
      <c r="M56" s="9">
        <v>4</v>
      </c>
      <c r="N56" s="9">
        <v>4</v>
      </c>
      <c r="O56" s="49">
        <v>38</v>
      </c>
      <c r="P56" s="50">
        <v>40.200000000000003</v>
      </c>
      <c r="Q56" s="50">
        <v>10.5</v>
      </c>
      <c r="R56" s="271">
        <f t="shared" si="9"/>
        <v>9.9009900990099011E-3</v>
      </c>
      <c r="S56" s="271">
        <f t="shared" si="0"/>
        <v>6.9306930693069313E-2</v>
      </c>
      <c r="T56" s="271">
        <f t="shared" si="1"/>
        <v>0.27722772277227725</v>
      </c>
      <c r="U56" s="271">
        <f t="shared" si="2"/>
        <v>0.20792079207920791</v>
      </c>
      <c r="V56" s="271">
        <f t="shared" si="3"/>
        <v>0.19801980198019803</v>
      </c>
      <c r="W56" s="271">
        <f t="shared" si="4"/>
        <v>6.9306930693069313E-2</v>
      </c>
      <c r="X56" s="271">
        <f t="shared" si="5"/>
        <v>6.9306930693069313E-2</v>
      </c>
      <c r="Y56" s="271">
        <f t="shared" si="6"/>
        <v>1.9801980198019802E-2</v>
      </c>
      <c r="Z56" s="271">
        <f t="shared" si="7"/>
        <v>3.9603960396039604E-2</v>
      </c>
      <c r="AA56" s="271">
        <f t="shared" si="8"/>
        <v>3.9603960396039604E-2</v>
      </c>
      <c r="AB56" s="271"/>
      <c r="AC56" s="271"/>
      <c r="AD56" s="271"/>
    </row>
    <row r="57" spans="2:30" ht="15.95" customHeight="1" x14ac:dyDescent="0.15">
      <c r="B57" s="331" t="s">
        <v>40</v>
      </c>
      <c r="C57" s="287"/>
      <c r="D57" s="9">
        <v>41</v>
      </c>
      <c r="E57" s="9">
        <v>0</v>
      </c>
      <c r="F57" s="9">
        <v>2</v>
      </c>
      <c r="G57" s="9">
        <v>6</v>
      </c>
      <c r="H57" s="9">
        <v>10</v>
      </c>
      <c r="I57" s="9">
        <v>12</v>
      </c>
      <c r="J57" s="9">
        <v>3</v>
      </c>
      <c r="K57" s="9">
        <v>5</v>
      </c>
      <c r="L57" s="9">
        <v>1</v>
      </c>
      <c r="M57" s="9">
        <v>2</v>
      </c>
      <c r="N57" s="9">
        <v>0</v>
      </c>
      <c r="O57" s="49">
        <v>41</v>
      </c>
      <c r="P57" s="50">
        <v>41.3</v>
      </c>
      <c r="Q57" s="50">
        <v>8.5</v>
      </c>
      <c r="R57" s="271">
        <f t="shared" si="9"/>
        <v>0</v>
      </c>
      <c r="S57" s="271">
        <f t="shared" si="0"/>
        <v>4.878048780487805E-2</v>
      </c>
      <c r="T57" s="271">
        <f t="shared" si="1"/>
        <v>0.14634146341463414</v>
      </c>
      <c r="U57" s="271">
        <f t="shared" si="2"/>
        <v>0.24390243902439024</v>
      </c>
      <c r="V57" s="271">
        <f t="shared" si="3"/>
        <v>0.29268292682926828</v>
      </c>
      <c r="W57" s="271">
        <f t="shared" si="4"/>
        <v>7.3170731707317069E-2</v>
      </c>
      <c r="X57" s="271">
        <f t="shared" si="5"/>
        <v>0.12195121951219512</v>
      </c>
      <c r="Y57" s="271">
        <f t="shared" si="6"/>
        <v>2.4390243902439025E-2</v>
      </c>
      <c r="Z57" s="271">
        <f t="shared" si="7"/>
        <v>4.878048780487805E-2</v>
      </c>
      <c r="AA57" s="271">
        <f t="shared" si="8"/>
        <v>0</v>
      </c>
      <c r="AB57" s="271"/>
      <c r="AC57" s="271"/>
      <c r="AD57" s="271"/>
    </row>
    <row r="58" spans="2:30" ht="15.95" customHeight="1" x14ac:dyDescent="0.15">
      <c r="B58" s="331" t="s">
        <v>41</v>
      </c>
      <c r="C58" s="287"/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49">
        <v>49</v>
      </c>
      <c r="P58" s="50">
        <v>49</v>
      </c>
      <c r="Q58" s="50">
        <v>0</v>
      </c>
      <c r="R58" s="271">
        <f t="shared" si="9"/>
        <v>0</v>
      </c>
      <c r="S58" s="271">
        <f t="shared" si="0"/>
        <v>0</v>
      </c>
      <c r="T58" s="271">
        <f t="shared" si="1"/>
        <v>0</v>
      </c>
      <c r="U58" s="271">
        <f t="shared" si="2"/>
        <v>0</v>
      </c>
      <c r="V58" s="271">
        <f t="shared" si="3"/>
        <v>0</v>
      </c>
      <c r="W58" s="271">
        <f t="shared" si="4"/>
        <v>1</v>
      </c>
      <c r="X58" s="271">
        <f t="shared" si="5"/>
        <v>0</v>
      </c>
      <c r="Y58" s="271">
        <f t="shared" si="6"/>
        <v>0</v>
      </c>
      <c r="Z58" s="271">
        <f t="shared" si="7"/>
        <v>0</v>
      </c>
      <c r="AA58" s="271">
        <f t="shared" si="8"/>
        <v>0</v>
      </c>
      <c r="AB58" s="271"/>
      <c r="AC58" s="271"/>
      <c r="AD58" s="271"/>
    </row>
    <row r="59" spans="2:30" ht="15.95" customHeight="1" x14ac:dyDescent="0.15">
      <c r="B59" s="331" t="s">
        <v>42</v>
      </c>
      <c r="C59" s="287"/>
      <c r="D59" s="9">
        <v>25</v>
      </c>
      <c r="E59" s="9">
        <v>0</v>
      </c>
      <c r="F59" s="9">
        <v>1</v>
      </c>
      <c r="G59" s="9">
        <v>5</v>
      </c>
      <c r="H59" s="9">
        <v>7</v>
      </c>
      <c r="I59" s="9">
        <v>4</v>
      </c>
      <c r="J59" s="9">
        <v>1</v>
      </c>
      <c r="K59" s="9">
        <v>5</v>
      </c>
      <c r="L59" s="9">
        <v>1</v>
      </c>
      <c r="M59" s="9">
        <v>1</v>
      </c>
      <c r="N59" s="9">
        <v>0</v>
      </c>
      <c r="O59" s="49">
        <v>39</v>
      </c>
      <c r="P59" s="50">
        <v>41.4</v>
      </c>
      <c r="Q59" s="50">
        <v>8.8000000000000007</v>
      </c>
      <c r="R59" s="271">
        <f t="shared" si="9"/>
        <v>0</v>
      </c>
      <c r="S59" s="271">
        <f t="shared" si="0"/>
        <v>0.04</v>
      </c>
      <c r="T59" s="271">
        <f t="shared" si="1"/>
        <v>0.2</v>
      </c>
      <c r="U59" s="271">
        <f t="shared" si="2"/>
        <v>0.28000000000000003</v>
      </c>
      <c r="V59" s="271">
        <f t="shared" si="3"/>
        <v>0.16</v>
      </c>
      <c r="W59" s="271">
        <f t="shared" si="4"/>
        <v>0.04</v>
      </c>
      <c r="X59" s="271">
        <f t="shared" si="5"/>
        <v>0.2</v>
      </c>
      <c r="Y59" s="271">
        <f t="shared" si="6"/>
        <v>0.04</v>
      </c>
      <c r="Z59" s="271">
        <f t="shared" si="7"/>
        <v>0.04</v>
      </c>
      <c r="AA59" s="271">
        <f t="shared" si="8"/>
        <v>0</v>
      </c>
      <c r="AB59" s="271"/>
      <c r="AC59" s="271"/>
      <c r="AD59" s="271"/>
    </row>
    <row r="60" spans="2:30" ht="15.95" customHeight="1" x14ac:dyDescent="0.15">
      <c r="B60" s="331" t="s">
        <v>43</v>
      </c>
      <c r="C60" s="287"/>
      <c r="D60" s="9">
        <v>37</v>
      </c>
      <c r="E60" s="9">
        <v>0</v>
      </c>
      <c r="F60" s="9">
        <v>1</v>
      </c>
      <c r="G60" s="9">
        <v>4</v>
      </c>
      <c r="H60" s="9">
        <v>6</v>
      </c>
      <c r="I60" s="9">
        <v>10</v>
      </c>
      <c r="J60" s="9">
        <v>5</v>
      </c>
      <c r="K60" s="9">
        <v>7</v>
      </c>
      <c r="L60" s="9">
        <v>2</v>
      </c>
      <c r="M60" s="9">
        <v>1</v>
      </c>
      <c r="N60" s="9">
        <v>1</v>
      </c>
      <c r="O60" s="49">
        <v>43</v>
      </c>
      <c r="P60" s="50">
        <v>44.2</v>
      </c>
      <c r="Q60" s="50">
        <v>8.5</v>
      </c>
      <c r="R60" s="271">
        <f t="shared" si="9"/>
        <v>0</v>
      </c>
      <c r="S60" s="271">
        <f t="shared" si="0"/>
        <v>2.7027027027027029E-2</v>
      </c>
      <c r="T60" s="271">
        <f t="shared" si="1"/>
        <v>0.10810810810810811</v>
      </c>
      <c r="U60" s="271">
        <f t="shared" si="2"/>
        <v>0.16216216216216217</v>
      </c>
      <c r="V60" s="271">
        <f t="shared" si="3"/>
        <v>0.27027027027027029</v>
      </c>
      <c r="W60" s="271">
        <f t="shared" si="4"/>
        <v>0.13513513513513514</v>
      </c>
      <c r="X60" s="271">
        <f t="shared" si="5"/>
        <v>0.1891891891891892</v>
      </c>
      <c r="Y60" s="271">
        <f t="shared" si="6"/>
        <v>5.4054054054054057E-2</v>
      </c>
      <c r="Z60" s="271">
        <f t="shared" si="7"/>
        <v>2.7027027027027029E-2</v>
      </c>
      <c r="AA60" s="271">
        <f t="shared" si="8"/>
        <v>2.7027027027027029E-2</v>
      </c>
      <c r="AB60" s="271"/>
      <c r="AC60" s="271"/>
      <c r="AD60" s="271"/>
    </row>
    <row r="61" spans="2:30" ht="15.95" customHeight="1" x14ac:dyDescent="0.15">
      <c r="B61" s="331" t="s">
        <v>44</v>
      </c>
      <c r="C61" s="287"/>
      <c r="D61" s="9">
        <v>30</v>
      </c>
      <c r="E61" s="9">
        <v>0</v>
      </c>
      <c r="F61" s="9">
        <v>4</v>
      </c>
      <c r="G61" s="9">
        <v>8</v>
      </c>
      <c r="H61" s="9">
        <v>6</v>
      </c>
      <c r="I61" s="9">
        <v>6</v>
      </c>
      <c r="J61" s="9">
        <v>4</v>
      </c>
      <c r="K61" s="9">
        <v>1</v>
      </c>
      <c r="L61" s="9">
        <v>0</v>
      </c>
      <c r="M61" s="9">
        <v>0</v>
      </c>
      <c r="N61" s="9">
        <v>1</v>
      </c>
      <c r="O61" s="49">
        <v>37</v>
      </c>
      <c r="P61" s="50">
        <v>38.799999999999997</v>
      </c>
      <c r="Q61" s="50">
        <v>9.4</v>
      </c>
      <c r="R61" s="271">
        <f t="shared" si="9"/>
        <v>0</v>
      </c>
      <c r="S61" s="271">
        <f t="shared" si="0"/>
        <v>0.13333333333333333</v>
      </c>
      <c r="T61" s="271">
        <f t="shared" si="1"/>
        <v>0.26666666666666666</v>
      </c>
      <c r="U61" s="271">
        <f t="shared" si="2"/>
        <v>0.2</v>
      </c>
      <c r="V61" s="271">
        <f t="shared" si="3"/>
        <v>0.2</v>
      </c>
      <c r="W61" s="271">
        <f t="shared" si="4"/>
        <v>0.13333333333333333</v>
      </c>
      <c r="X61" s="271">
        <f t="shared" si="5"/>
        <v>3.3333333333333333E-2</v>
      </c>
      <c r="Y61" s="271">
        <f t="shared" si="6"/>
        <v>0</v>
      </c>
      <c r="Z61" s="271">
        <f t="shared" si="7"/>
        <v>0</v>
      </c>
      <c r="AA61" s="271">
        <f t="shared" si="8"/>
        <v>3.3333333333333333E-2</v>
      </c>
      <c r="AB61" s="271"/>
      <c r="AC61" s="271"/>
      <c r="AD61" s="271"/>
    </row>
    <row r="62" spans="2:30" ht="15.95" customHeight="1" x14ac:dyDescent="0.15">
      <c r="B62" s="331" t="s">
        <v>45</v>
      </c>
      <c r="C62" s="287"/>
      <c r="D62" s="9">
        <v>469</v>
      </c>
      <c r="E62" s="9">
        <v>5</v>
      </c>
      <c r="F62" s="9">
        <v>27</v>
      </c>
      <c r="G62" s="9">
        <v>89</v>
      </c>
      <c r="H62" s="9">
        <v>110</v>
      </c>
      <c r="I62" s="9">
        <v>83</v>
      </c>
      <c r="J62" s="9">
        <v>53</v>
      </c>
      <c r="K62" s="9">
        <v>32</v>
      </c>
      <c r="L62" s="9">
        <v>27</v>
      </c>
      <c r="M62" s="9">
        <v>23</v>
      </c>
      <c r="N62" s="9">
        <v>20</v>
      </c>
      <c r="O62" s="49">
        <v>40</v>
      </c>
      <c r="P62" s="50">
        <v>42</v>
      </c>
      <c r="Q62" s="50">
        <v>10.6</v>
      </c>
      <c r="R62" s="271">
        <f t="shared" si="9"/>
        <v>1.0660980810234541E-2</v>
      </c>
      <c r="S62" s="271">
        <f t="shared" si="0"/>
        <v>5.7569296375266525E-2</v>
      </c>
      <c r="T62" s="271">
        <f t="shared" si="1"/>
        <v>0.18976545842217485</v>
      </c>
      <c r="U62" s="271">
        <f t="shared" si="2"/>
        <v>0.23454157782515991</v>
      </c>
      <c r="V62" s="271">
        <f t="shared" si="3"/>
        <v>0.17697228144989338</v>
      </c>
      <c r="W62" s="271">
        <f t="shared" si="4"/>
        <v>0.11300639658848614</v>
      </c>
      <c r="X62" s="271">
        <f t="shared" si="5"/>
        <v>6.8230277185501065E-2</v>
      </c>
      <c r="Y62" s="271">
        <f t="shared" si="6"/>
        <v>5.7569296375266525E-2</v>
      </c>
      <c r="Z62" s="271">
        <f t="shared" si="7"/>
        <v>4.9040511727078892E-2</v>
      </c>
      <c r="AA62" s="271">
        <f t="shared" si="8"/>
        <v>4.2643923240938165E-2</v>
      </c>
      <c r="AB62" s="271"/>
      <c r="AC62" s="271"/>
      <c r="AD62" s="271"/>
    </row>
    <row r="63" spans="2:30" ht="15.95" customHeight="1" x14ac:dyDescent="0.15">
      <c r="B63" s="331" t="s">
        <v>46</v>
      </c>
      <c r="C63" s="287"/>
      <c r="D63" s="9">
        <v>21</v>
      </c>
      <c r="E63" s="9">
        <v>0</v>
      </c>
      <c r="F63" s="9">
        <v>0</v>
      </c>
      <c r="G63" s="9">
        <v>6</v>
      </c>
      <c r="H63" s="9">
        <v>3</v>
      </c>
      <c r="I63" s="9">
        <v>8</v>
      </c>
      <c r="J63" s="9">
        <v>2</v>
      </c>
      <c r="K63" s="9">
        <v>2</v>
      </c>
      <c r="L63" s="9">
        <v>0</v>
      </c>
      <c r="M63" s="9">
        <v>0</v>
      </c>
      <c r="N63" s="9">
        <v>0</v>
      </c>
      <c r="O63" s="49">
        <v>40</v>
      </c>
      <c r="P63" s="50">
        <v>39.799999999999997</v>
      </c>
      <c r="Q63" s="50">
        <v>6.2</v>
      </c>
      <c r="R63" s="271">
        <f t="shared" si="9"/>
        <v>0</v>
      </c>
      <c r="S63" s="271">
        <f t="shared" si="0"/>
        <v>0</v>
      </c>
      <c r="T63" s="271">
        <f t="shared" si="1"/>
        <v>0.2857142857142857</v>
      </c>
      <c r="U63" s="271">
        <f t="shared" si="2"/>
        <v>0.14285714285714285</v>
      </c>
      <c r="V63" s="271">
        <f t="shared" si="3"/>
        <v>0.38095238095238093</v>
      </c>
      <c r="W63" s="271">
        <f t="shared" si="4"/>
        <v>9.5238095238095233E-2</v>
      </c>
      <c r="X63" s="271">
        <f t="shared" si="5"/>
        <v>9.5238095238095233E-2</v>
      </c>
      <c r="Y63" s="271">
        <f t="shared" si="6"/>
        <v>0</v>
      </c>
      <c r="Z63" s="271">
        <f t="shared" si="7"/>
        <v>0</v>
      </c>
      <c r="AA63" s="271">
        <f t="shared" si="8"/>
        <v>0</v>
      </c>
      <c r="AB63" s="271"/>
      <c r="AC63" s="271"/>
      <c r="AD63" s="271"/>
    </row>
    <row r="64" spans="2:30" ht="15.95" customHeight="1" x14ac:dyDescent="0.15">
      <c r="B64" s="331" t="s">
        <v>47</v>
      </c>
      <c r="C64" s="287"/>
      <c r="D64" s="9">
        <v>34</v>
      </c>
      <c r="E64" s="9">
        <v>0</v>
      </c>
      <c r="F64" s="9">
        <v>3</v>
      </c>
      <c r="G64" s="9">
        <v>12</v>
      </c>
      <c r="H64" s="9">
        <v>6</v>
      </c>
      <c r="I64" s="9">
        <v>7</v>
      </c>
      <c r="J64" s="9">
        <v>2</v>
      </c>
      <c r="K64" s="9">
        <v>2</v>
      </c>
      <c r="L64" s="9">
        <v>1</v>
      </c>
      <c r="M64" s="9">
        <v>0</v>
      </c>
      <c r="N64" s="9">
        <v>1</v>
      </c>
      <c r="O64" s="49">
        <v>35.5</v>
      </c>
      <c r="P64" s="50">
        <v>38.700000000000003</v>
      </c>
      <c r="Q64" s="50">
        <v>9.6999999999999993</v>
      </c>
      <c r="R64" s="271">
        <f t="shared" si="9"/>
        <v>0</v>
      </c>
      <c r="S64" s="271">
        <f t="shared" si="0"/>
        <v>8.8235294117647065E-2</v>
      </c>
      <c r="T64" s="271">
        <f t="shared" si="1"/>
        <v>0.35294117647058826</v>
      </c>
      <c r="U64" s="271">
        <f t="shared" si="2"/>
        <v>0.17647058823529413</v>
      </c>
      <c r="V64" s="271">
        <f t="shared" si="3"/>
        <v>0.20588235294117646</v>
      </c>
      <c r="W64" s="271">
        <f t="shared" si="4"/>
        <v>5.8823529411764705E-2</v>
      </c>
      <c r="X64" s="271">
        <f t="shared" si="5"/>
        <v>5.8823529411764705E-2</v>
      </c>
      <c r="Y64" s="271">
        <f t="shared" si="6"/>
        <v>2.9411764705882353E-2</v>
      </c>
      <c r="Z64" s="271">
        <f t="shared" si="7"/>
        <v>0</v>
      </c>
      <c r="AA64" s="271">
        <f t="shared" si="8"/>
        <v>2.9411764705882353E-2</v>
      </c>
      <c r="AB64" s="271"/>
      <c r="AC64" s="271"/>
      <c r="AD64" s="271"/>
    </row>
    <row r="65" spans="1:30" ht="15.95" customHeight="1" x14ac:dyDescent="0.15">
      <c r="B65" s="331" t="s">
        <v>48</v>
      </c>
      <c r="C65" s="287"/>
      <c r="D65" s="9">
        <v>65</v>
      </c>
      <c r="E65" s="9">
        <v>0</v>
      </c>
      <c r="F65" s="9">
        <v>10</v>
      </c>
      <c r="G65" s="9">
        <v>8</v>
      </c>
      <c r="H65" s="9">
        <v>18</v>
      </c>
      <c r="I65" s="9">
        <v>7</v>
      </c>
      <c r="J65" s="9">
        <v>11</v>
      </c>
      <c r="K65" s="9">
        <v>3</v>
      </c>
      <c r="L65" s="9">
        <v>4</v>
      </c>
      <c r="M65" s="9">
        <v>1</v>
      </c>
      <c r="N65" s="9">
        <v>3</v>
      </c>
      <c r="O65" s="49">
        <v>38</v>
      </c>
      <c r="P65" s="50">
        <v>40.799999999999997</v>
      </c>
      <c r="Q65" s="50">
        <v>10.3</v>
      </c>
      <c r="R65" s="271">
        <f t="shared" si="9"/>
        <v>0</v>
      </c>
      <c r="S65" s="271">
        <f t="shared" si="0"/>
        <v>0.15384615384615385</v>
      </c>
      <c r="T65" s="271">
        <f t="shared" si="1"/>
        <v>0.12307692307692308</v>
      </c>
      <c r="U65" s="271">
        <f t="shared" si="2"/>
        <v>0.27692307692307694</v>
      </c>
      <c r="V65" s="271">
        <f t="shared" si="3"/>
        <v>0.1076923076923077</v>
      </c>
      <c r="W65" s="271">
        <f t="shared" si="4"/>
        <v>0.16923076923076924</v>
      </c>
      <c r="X65" s="271">
        <f t="shared" si="5"/>
        <v>4.6153846153846156E-2</v>
      </c>
      <c r="Y65" s="271">
        <f t="shared" si="6"/>
        <v>6.1538461538461542E-2</v>
      </c>
      <c r="Z65" s="271">
        <f t="shared" si="7"/>
        <v>1.5384615384615385E-2</v>
      </c>
      <c r="AA65" s="271">
        <f t="shared" si="8"/>
        <v>4.6153846153846156E-2</v>
      </c>
      <c r="AB65" s="271"/>
      <c r="AC65" s="271"/>
      <c r="AD65" s="271"/>
    </row>
    <row r="66" spans="1:30" ht="15.95" customHeight="1" x14ac:dyDescent="0.15">
      <c r="B66" s="331" t="s">
        <v>49</v>
      </c>
      <c r="C66" s="287"/>
      <c r="D66" s="9">
        <v>42</v>
      </c>
      <c r="E66" s="9">
        <v>0</v>
      </c>
      <c r="F66" s="9">
        <v>5</v>
      </c>
      <c r="G66" s="9">
        <v>12</v>
      </c>
      <c r="H66" s="9">
        <v>7</v>
      </c>
      <c r="I66" s="9">
        <v>5</v>
      </c>
      <c r="J66" s="9">
        <v>6</v>
      </c>
      <c r="K66" s="9">
        <v>1</v>
      </c>
      <c r="L66" s="9">
        <v>5</v>
      </c>
      <c r="M66" s="9">
        <v>0</v>
      </c>
      <c r="N66" s="9">
        <v>1</v>
      </c>
      <c r="O66" s="49">
        <v>37</v>
      </c>
      <c r="P66" s="50">
        <v>40</v>
      </c>
      <c r="Q66" s="50">
        <v>10</v>
      </c>
      <c r="R66" s="271">
        <f t="shared" si="9"/>
        <v>0</v>
      </c>
      <c r="S66" s="271">
        <f t="shared" si="0"/>
        <v>0.11904761904761904</v>
      </c>
      <c r="T66" s="271">
        <f t="shared" si="1"/>
        <v>0.2857142857142857</v>
      </c>
      <c r="U66" s="271">
        <f t="shared" si="2"/>
        <v>0.16666666666666666</v>
      </c>
      <c r="V66" s="271">
        <f t="shared" si="3"/>
        <v>0.11904761904761904</v>
      </c>
      <c r="W66" s="271">
        <f t="shared" si="4"/>
        <v>0.14285714285714285</v>
      </c>
      <c r="X66" s="271">
        <f t="shared" si="5"/>
        <v>2.3809523809523808E-2</v>
      </c>
      <c r="Y66" s="271">
        <f t="shared" si="6"/>
        <v>0.11904761904761904</v>
      </c>
      <c r="Z66" s="271">
        <f t="shared" si="7"/>
        <v>0</v>
      </c>
      <c r="AA66" s="271">
        <f t="shared" si="8"/>
        <v>2.3809523809523808E-2</v>
      </c>
      <c r="AB66" s="271"/>
      <c r="AC66" s="271"/>
      <c r="AD66" s="271"/>
    </row>
    <row r="67" spans="1:30" ht="15.95" customHeight="1" x14ac:dyDescent="0.15">
      <c r="B67" s="331" t="s">
        <v>50</v>
      </c>
      <c r="C67" s="287"/>
      <c r="D67" s="9">
        <v>14</v>
      </c>
      <c r="E67" s="9">
        <v>0</v>
      </c>
      <c r="F67" s="9">
        <v>3</v>
      </c>
      <c r="G67" s="9">
        <v>1</v>
      </c>
      <c r="H67" s="9">
        <v>0</v>
      </c>
      <c r="I67" s="9">
        <v>3</v>
      </c>
      <c r="J67" s="9">
        <v>2</v>
      </c>
      <c r="K67" s="9">
        <v>3</v>
      </c>
      <c r="L67" s="9">
        <v>0</v>
      </c>
      <c r="M67" s="9">
        <v>1</v>
      </c>
      <c r="N67" s="9">
        <v>1</v>
      </c>
      <c r="O67" s="49">
        <v>44.5</v>
      </c>
      <c r="P67" s="50">
        <v>44.4</v>
      </c>
      <c r="Q67" s="50">
        <v>12.2</v>
      </c>
      <c r="R67" s="271">
        <f t="shared" si="9"/>
        <v>0</v>
      </c>
      <c r="S67" s="271">
        <f t="shared" si="0"/>
        <v>0.21428571428571427</v>
      </c>
      <c r="T67" s="271">
        <f t="shared" si="1"/>
        <v>7.1428571428571425E-2</v>
      </c>
      <c r="U67" s="271">
        <f t="shared" si="2"/>
        <v>0</v>
      </c>
      <c r="V67" s="271">
        <f t="shared" si="3"/>
        <v>0.21428571428571427</v>
      </c>
      <c r="W67" s="271">
        <f t="shared" si="4"/>
        <v>0.14285714285714285</v>
      </c>
      <c r="X67" s="271">
        <f t="shared" si="5"/>
        <v>0.21428571428571427</v>
      </c>
      <c r="Y67" s="271">
        <f t="shared" si="6"/>
        <v>0</v>
      </c>
      <c r="Z67" s="271">
        <f t="shared" si="7"/>
        <v>7.1428571428571425E-2</v>
      </c>
      <c r="AA67" s="271">
        <f t="shared" si="8"/>
        <v>7.1428571428571425E-2</v>
      </c>
      <c r="AB67" s="271"/>
      <c r="AC67" s="271"/>
      <c r="AD67" s="271"/>
    </row>
    <row r="68" spans="1:30" ht="15.95" customHeight="1" x14ac:dyDescent="0.15">
      <c r="B68" s="331" t="s">
        <v>51</v>
      </c>
      <c r="C68" s="287"/>
      <c r="D68" s="9">
        <v>36</v>
      </c>
      <c r="E68" s="9">
        <v>1</v>
      </c>
      <c r="F68" s="9">
        <v>2</v>
      </c>
      <c r="G68" s="9">
        <v>7</v>
      </c>
      <c r="H68" s="9">
        <v>5</v>
      </c>
      <c r="I68" s="9">
        <v>7</v>
      </c>
      <c r="J68" s="9">
        <v>3</v>
      </c>
      <c r="K68" s="9">
        <v>6</v>
      </c>
      <c r="L68" s="9">
        <v>1</v>
      </c>
      <c r="M68" s="9">
        <v>0</v>
      </c>
      <c r="N68" s="9">
        <v>4</v>
      </c>
      <c r="O68" s="49">
        <v>41.5</v>
      </c>
      <c r="P68" s="50">
        <v>43.6</v>
      </c>
      <c r="Q68" s="50">
        <v>12.9</v>
      </c>
      <c r="R68" s="271">
        <f t="shared" si="9"/>
        <v>2.7777777777777776E-2</v>
      </c>
      <c r="S68" s="271">
        <f t="shared" si="0"/>
        <v>5.5555555555555552E-2</v>
      </c>
      <c r="T68" s="271">
        <f t="shared" si="1"/>
        <v>0.19444444444444445</v>
      </c>
      <c r="U68" s="271">
        <f t="shared" si="2"/>
        <v>0.1388888888888889</v>
      </c>
      <c r="V68" s="271">
        <f t="shared" si="3"/>
        <v>0.19444444444444445</v>
      </c>
      <c r="W68" s="271">
        <f t="shared" si="4"/>
        <v>8.3333333333333329E-2</v>
      </c>
      <c r="X68" s="271">
        <f t="shared" si="5"/>
        <v>0.16666666666666666</v>
      </c>
      <c r="Y68" s="271">
        <f t="shared" si="6"/>
        <v>2.7777777777777776E-2</v>
      </c>
      <c r="Z68" s="271">
        <f t="shared" si="7"/>
        <v>0</v>
      </c>
      <c r="AA68" s="271">
        <f t="shared" si="8"/>
        <v>0.1111111111111111</v>
      </c>
      <c r="AB68" s="271"/>
      <c r="AC68" s="271"/>
      <c r="AD68" s="271"/>
    </row>
    <row r="69" spans="1:30" s="4" customFormat="1" ht="15.95" customHeight="1" x14ac:dyDescent="0.15">
      <c r="A69" s="21"/>
      <c r="B69" s="330" t="s">
        <v>72</v>
      </c>
      <c r="C69" s="329"/>
      <c r="D69" s="6">
        <v>52</v>
      </c>
      <c r="E69" s="6">
        <v>1</v>
      </c>
      <c r="F69" s="6">
        <v>6</v>
      </c>
      <c r="G69" s="6">
        <v>10</v>
      </c>
      <c r="H69" s="6">
        <v>13</v>
      </c>
      <c r="I69" s="6">
        <v>11</v>
      </c>
      <c r="J69" s="6">
        <v>1</v>
      </c>
      <c r="K69" s="6">
        <v>4</v>
      </c>
      <c r="L69" s="6">
        <v>3</v>
      </c>
      <c r="M69" s="6">
        <v>1</v>
      </c>
      <c r="N69" s="6">
        <v>2</v>
      </c>
      <c r="O69" s="136">
        <v>38</v>
      </c>
      <c r="P69" s="137">
        <v>39.700000000000003</v>
      </c>
      <c r="Q69" s="137">
        <v>10.4</v>
      </c>
      <c r="R69" s="271">
        <f t="shared" si="9"/>
        <v>1.9230769230769232E-2</v>
      </c>
      <c r="S69" s="271">
        <f t="shared" si="0"/>
        <v>0.11538461538461539</v>
      </c>
      <c r="T69" s="271">
        <f t="shared" si="1"/>
        <v>0.19230769230769232</v>
      </c>
      <c r="U69" s="271">
        <f t="shared" si="2"/>
        <v>0.25</v>
      </c>
      <c r="V69" s="271">
        <f t="shared" si="3"/>
        <v>0.21153846153846154</v>
      </c>
      <c r="W69" s="271">
        <f t="shared" si="4"/>
        <v>1.9230769230769232E-2</v>
      </c>
      <c r="X69" s="271">
        <f t="shared" si="5"/>
        <v>7.6923076923076927E-2</v>
      </c>
      <c r="Y69" s="271">
        <f t="shared" si="6"/>
        <v>5.7692307692307696E-2</v>
      </c>
      <c r="Z69" s="271">
        <f t="shared" si="7"/>
        <v>1.9230769230769232E-2</v>
      </c>
      <c r="AA69" s="271">
        <f t="shared" si="8"/>
        <v>3.8461538461538464E-2</v>
      </c>
      <c r="AB69" s="271"/>
      <c r="AC69" s="271"/>
      <c r="AD69" s="271"/>
    </row>
    <row r="71" spans="1:30" x14ac:dyDescent="0.15">
      <c r="D71" s="181"/>
    </row>
    <row r="72" spans="1:30" x14ac:dyDescent="0.15">
      <c r="D72" s="181"/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>
      <selection activeCell="E16" sqref="E16:AX16"/>
    </sheetView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29" t="s">
        <v>347</v>
      </c>
      <c r="C1" s="29"/>
      <c r="E1" s="29" t="s">
        <v>384</v>
      </c>
      <c r="O1" s="29"/>
      <c r="R1" s="29" t="s">
        <v>384</v>
      </c>
      <c r="AB1" s="29"/>
      <c r="AE1" s="29" t="s">
        <v>384</v>
      </c>
      <c r="AQ1" s="29"/>
      <c r="AR1" s="29" t="s">
        <v>384</v>
      </c>
      <c r="AX1" s="29"/>
    </row>
    <row r="2" spans="1:52" ht="17.25" customHeight="1" x14ac:dyDescent="0.2">
      <c r="B2" s="1" t="s">
        <v>389</v>
      </c>
      <c r="C2" s="29"/>
      <c r="E2" s="29"/>
      <c r="P2" s="29"/>
      <c r="AE2" s="29"/>
      <c r="AT2" s="29"/>
      <c r="AX2" s="29"/>
    </row>
    <row r="3" spans="1:52" ht="24" customHeight="1" x14ac:dyDescent="0.15">
      <c r="B3" s="350" t="s">
        <v>385</v>
      </c>
      <c r="C3" s="398"/>
      <c r="D3" s="342"/>
      <c r="E3" s="333" t="s">
        <v>92</v>
      </c>
      <c r="F3" s="195"/>
      <c r="G3" s="91">
        <v>16</v>
      </c>
      <c r="H3" s="91">
        <v>18</v>
      </c>
      <c r="I3" s="91">
        <v>20</v>
      </c>
      <c r="J3" s="91">
        <v>22</v>
      </c>
      <c r="K3" s="91">
        <v>24</v>
      </c>
      <c r="L3" s="91">
        <v>26</v>
      </c>
      <c r="M3" s="91">
        <v>28</v>
      </c>
      <c r="N3" s="91">
        <v>30</v>
      </c>
      <c r="O3" s="91">
        <v>32</v>
      </c>
      <c r="P3" s="91">
        <v>34</v>
      </c>
      <c r="Q3" s="91">
        <v>36</v>
      </c>
      <c r="R3" s="91">
        <v>38</v>
      </c>
      <c r="S3" s="91">
        <v>40</v>
      </c>
      <c r="T3" s="91">
        <v>42</v>
      </c>
      <c r="U3" s="91">
        <v>44</v>
      </c>
      <c r="V3" s="91">
        <v>46</v>
      </c>
      <c r="W3" s="91">
        <v>48</v>
      </c>
      <c r="X3" s="91">
        <v>50</v>
      </c>
      <c r="Y3" s="91">
        <v>52</v>
      </c>
      <c r="Z3" s="91">
        <v>54</v>
      </c>
      <c r="AA3" s="91">
        <v>56</v>
      </c>
      <c r="AB3" s="91">
        <v>58</v>
      </c>
      <c r="AC3" s="91">
        <v>60</v>
      </c>
      <c r="AD3" s="91">
        <v>62</v>
      </c>
      <c r="AE3" s="91">
        <v>64</v>
      </c>
      <c r="AF3" s="91">
        <v>66</v>
      </c>
      <c r="AG3" s="91">
        <v>68</v>
      </c>
      <c r="AH3" s="91">
        <v>70</v>
      </c>
      <c r="AI3" s="91">
        <v>72</v>
      </c>
      <c r="AJ3" s="91">
        <v>74</v>
      </c>
      <c r="AK3" s="91">
        <v>76</v>
      </c>
      <c r="AL3" s="91">
        <v>78</v>
      </c>
      <c r="AM3" s="91">
        <v>80</v>
      </c>
      <c r="AN3" s="91">
        <v>82</v>
      </c>
      <c r="AO3" s="91">
        <v>84</v>
      </c>
      <c r="AP3" s="91">
        <v>86</v>
      </c>
      <c r="AQ3" s="91">
        <v>88</v>
      </c>
      <c r="AR3" s="91">
        <v>90</v>
      </c>
      <c r="AS3" s="91">
        <v>92</v>
      </c>
      <c r="AT3" s="91">
        <v>94</v>
      </c>
      <c r="AU3" s="91">
        <v>96</v>
      </c>
      <c r="AV3" s="91">
        <v>98</v>
      </c>
      <c r="AW3" s="115" t="s">
        <v>357</v>
      </c>
      <c r="AX3" s="333" t="s">
        <v>94</v>
      </c>
      <c r="AY3" s="333" t="s">
        <v>349</v>
      </c>
      <c r="AZ3" s="333" t="s">
        <v>96</v>
      </c>
    </row>
    <row r="4" spans="1:52" s="35" customFormat="1" ht="12" customHeight="1" x14ac:dyDescent="0.15">
      <c r="B4" s="353" t="s">
        <v>264</v>
      </c>
      <c r="C4" s="406"/>
      <c r="D4" s="354"/>
      <c r="E4" s="334"/>
      <c r="F4" s="93"/>
      <c r="G4" s="93" t="s">
        <v>97</v>
      </c>
      <c r="H4" s="93" t="s">
        <v>97</v>
      </c>
      <c r="I4" s="93" t="s">
        <v>97</v>
      </c>
      <c r="J4" s="93" t="s">
        <v>97</v>
      </c>
      <c r="K4" s="93" t="s">
        <v>97</v>
      </c>
      <c r="L4" s="93" t="s">
        <v>97</v>
      </c>
      <c r="M4" s="93" t="s">
        <v>97</v>
      </c>
      <c r="N4" s="93" t="s">
        <v>97</v>
      </c>
      <c r="O4" s="93" t="s">
        <v>97</v>
      </c>
      <c r="P4" s="93" t="s">
        <v>97</v>
      </c>
      <c r="Q4" s="93" t="s">
        <v>97</v>
      </c>
      <c r="R4" s="93" t="s">
        <v>97</v>
      </c>
      <c r="S4" s="93" t="s">
        <v>97</v>
      </c>
      <c r="T4" s="93" t="s">
        <v>97</v>
      </c>
      <c r="U4" s="93" t="s">
        <v>97</v>
      </c>
      <c r="V4" s="93" t="s">
        <v>97</v>
      </c>
      <c r="W4" s="93" t="s">
        <v>97</v>
      </c>
      <c r="X4" s="93" t="s">
        <v>97</v>
      </c>
      <c r="Y4" s="93" t="s">
        <v>97</v>
      </c>
      <c r="Z4" s="93" t="s">
        <v>97</v>
      </c>
      <c r="AA4" s="93" t="s">
        <v>97</v>
      </c>
      <c r="AB4" s="93" t="s">
        <v>97</v>
      </c>
      <c r="AC4" s="93" t="s">
        <v>97</v>
      </c>
      <c r="AD4" s="93" t="s">
        <v>97</v>
      </c>
      <c r="AE4" s="93" t="s">
        <v>97</v>
      </c>
      <c r="AF4" s="93" t="s">
        <v>97</v>
      </c>
      <c r="AG4" s="93" t="s">
        <v>97</v>
      </c>
      <c r="AH4" s="93" t="s">
        <v>97</v>
      </c>
      <c r="AI4" s="93" t="s">
        <v>97</v>
      </c>
      <c r="AJ4" s="93" t="s">
        <v>97</v>
      </c>
      <c r="AK4" s="93" t="s">
        <v>97</v>
      </c>
      <c r="AL4" s="93" t="s">
        <v>97</v>
      </c>
      <c r="AM4" s="93" t="s">
        <v>97</v>
      </c>
      <c r="AN4" s="93" t="s">
        <v>97</v>
      </c>
      <c r="AO4" s="93" t="s">
        <v>97</v>
      </c>
      <c r="AP4" s="93" t="s">
        <v>97</v>
      </c>
      <c r="AQ4" s="93" t="s">
        <v>97</v>
      </c>
      <c r="AR4" s="93" t="s">
        <v>97</v>
      </c>
      <c r="AS4" s="93" t="s">
        <v>97</v>
      </c>
      <c r="AT4" s="93" t="s">
        <v>97</v>
      </c>
      <c r="AU4" s="93" t="s">
        <v>97</v>
      </c>
      <c r="AV4" s="93" t="s">
        <v>97</v>
      </c>
      <c r="AW4" s="93"/>
      <c r="AX4" s="334"/>
      <c r="AY4" s="334"/>
      <c r="AZ4" s="334"/>
    </row>
    <row r="5" spans="1:52" ht="24" customHeight="1" x14ac:dyDescent="0.15">
      <c r="B5" s="355"/>
      <c r="C5" s="407"/>
      <c r="D5" s="356"/>
      <c r="E5" s="335"/>
      <c r="F5" s="116" t="s">
        <v>343</v>
      </c>
      <c r="G5" s="97">
        <v>18</v>
      </c>
      <c r="H5" s="97">
        <v>20</v>
      </c>
      <c r="I5" s="97">
        <v>22</v>
      </c>
      <c r="J5" s="97">
        <v>24</v>
      </c>
      <c r="K5" s="97">
        <v>26</v>
      </c>
      <c r="L5" s="97">
        <v>28</v>
      </c>
      <c r="M5" s="97">
        <v>30</v>
      </c>
      <c r="N5" s="97">
        <v>32</v>
      </c>
      <c r="O5" s="97">
        <v>34</v>
      </c>
      <c r="P5" s="97">
        <v>36</v>
      </c>
      <c r="Q5" s="97">
        <v>38</v>
      </c>
      <c r="R5" s="97">
        <v>40</v>
      </c>
      <c r="S5" s="97">
        <v>42</v>
      </c>
      <c r="T5" s="97">
        <v>44</v>
      </c>
      <c r="U5" s="97">
        <v>46</v>
      </c>
      <c r="V5" s="97">
        <v>48</v>
      </c>
      <c r="W5" s="97">
        <v>50</v>
      </c>
      <c r="X5" s="97">
        <v>52</v>
      </c>
      <c r="Y5" s="97">
        <v>54</v>
      </c>
      <c r="Z5" s="97">
        <v>56</v>
      </c>
      <c r="AA5" s="97">
        <v>58</v>
      </c>
      <c r="AB5" s="97">
        <v>60</v>
      </c>
      <c r="AC5" s="97">
        <v>62</v>
      </c>
      <c r="AD5" s="97">
        <v>64</v>
      </c>
      <c r="AE5" s="97">
        <v>66</v>
      </c>
      <c r="AF5" s="97">
        <v>68</v>
      </c>
      <c r="AG5" s="97">
        <v>70</v>
      </c>
      <c r="AH5" s="97">
        <v>72</v>
      </c>
      <c r="AI5" s="97">
        <v>74</v>
      </c>
      <c r="AJ5" s="97">
        <v>76</v>
      </c>
      <c r="AK5" s="97">
        <v>78</v>
      </c>
      <c r="AL5" s="97">
        <v>80</v>
      </c>
      <c r="AM5" s="97">
        <v>82</v>
      </c>
      <c r="AN5" s="97">
        <v>84</v>
      </c>
      <c r="AO5" s="97">
        <v>86</v>
      </c>
      <c r="AP5" s="97">
        <v>88</v>
      </c>
      <c r="AQ5" s="97">
        <v>90</v>
      </c>
      <c r="AR5" s="97">
        <v>92</v>
      </c>
      <c r="AS5" s="97">
        <v>94</v>
      </c>
      <c r="AT5" s="97">
        <v>96</v>
      </c>
      <c r="AU5" s="97">
        <v>98</v>
      </c>
      <c r="AV5" s="97">
        <v>100</v>
      </c>
      <c r="AW5" s="97"/>
      <c r="AX5" s="196" t="s">
        <v>205</v>
      </c>
      <c r="AY5" s="196" t="s">
        <v>205</v>
      </c>
      <c r="AZ5" s="196" t="s">
        <v>205</v>
      </c>
    </row>
    <row r="6" spans="1:52" ht="17.100000000000001" customHeight="1" x14ac:dyDescent="0.15">
      <c r="B6" s="397" t="s">
        <v>92</v>
      </c>
      <c r="C6" s="408"/>
      <c r="D6" s="409"/>
      <c r="E6" s="155">
        <v>7849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  <c r="K6" s="156">
        <v>3</v>
      </c>
      <c r="L6" s="156">
        <v>4</v>
      </c>
      <c r="M6" s="156">
        <v>10</v>
      </c>
      <c r="N6" s="156">
        <v>38</v>
      </c>
      <c r="O6" s="156">
        <v>94</v>
      </c>
      <c r="P6" s="156">
        <v>133</v>
      </c>
      <c r="Q6" s="156">
        <v>166</v>
      </c>
      <c r="R6" s="156">
        <v>169</v>
      </c>
      <c r="S6" s="156">
        <v>276</v>
      </c>
      <c r="T6" s="156">
        <v>300</v>
      </c>
      <c r="U6" s="156">
        <v>319</v>
      </c>
      <c r="V6" s="156">
        <v>365</v>
      </c>
      <c r="W6" s="156">
        <v>368</v>
      </c>
      <c r="X6" s="156">
        <v>303</v>
      </c>
      <c r="Y6" s="156">
        <v>317</v>
      </c>
      <c r="Z6" s="156">
        <v>328</v>
      </c>
      <c r="AA6" s="156">
        <v>306</v>
      </c>
      <c r="AB6" s="156">
        <v>262</v>
      </c>
      <c r="AC6" s="156">
        <v>286</v>
      </c>
      <c r="AD6" s="156">
        <v>248</v>
      </c>
      <c r="AE6" s="156">
        <v>245</v>
      </c>
      <c r="AF6" s="156">
        <v>224</v>
      </c>
      <c r="AG6" s="156">
        <v>219</v>
      </c>
      <c r="AH6" s="156">
        <v>193</v>
      </c>
      <c r="AI6" s="156">
        <v>186</v>
      </c>
      <c r="AJ6" s="156">
        <v>173</v>
      </c>
      <c r="AK6" s="156">
        <v>187</v>
      </c>
      <c r="AL6" s="156">
        <v>159</v>
      </c>
      <c r="AM6" s="156">
        <v>153</v>
      </c>
      <c r="AN6" s="156">
        <v>137</v>
      </c>
      <c r="AO6" s="156">
        <v>116</v>
      </c>
      <c r="AP6" s="156">
        <v>113</v>
      </c>
      <c r="AQ6" s="156">
        <v>97</v>
      </c>
      <c r="AR6" s="156">
        <v>106</v>
      </c>
      <c r="AS6" s="156">
        <v>89</v>
      </c>
      <c r="AT6" s="156">
        <v>92</v>
      </c>
      <c r="AU6" s="156">
        <v>81</v>
      </c>
      <c r="AV6" s="156">
        <v>94</v>
      </c>
      <c r="AW6" s="156">
        <v>890</v>
      </c>
      <c r="AX6" s="197">
        <v>61</v>
      </c>
      <c r="AY6" s="198">
        <v>67.099999999999994</v>
      </c>
      <c r="AZ6" s="198">
        <v>24.9</v>
      </c>
    </row>
    <row r="7" spans="1:52" ht="17.100000000000001" customHeight="1" x14ac:dyDescent="0.15">
      <c r="A7" s="35"/>
      <c r="B7" s="395" t="s">
        <v>265</v>
      </c>
      <c r="C7" s="412"/>
      <c r="D7" s="413"/>
      <c r="E7" s="155">
        <v>6414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3</v>
      </c>
      <c r="L7" s="156">
        <v>2</v>
      </c>
      <c r="M7" s="156">
        <v>0</v>
      </c>
      <c r="N7" s="156">
        <v>0</v>
      </c>
      <c r="O7" s="156">
        <v>9</v>
      </c>
      <c r="P7" s="156">
        <v>21</v>
      </c>
      <c r="Q7" s="156">
        <v>36</v>
      </c>
      <c r="R7" s="156">
        <v>41</v>
      </c>
      <c r="S7" s="156">
        <v>120</v>
      </c>
      <c r="T7" s="156">
        <v>187</v>
      </c>
      <c r="U7" s="156">
        <v>209</v>
      </c>
      <c r="V7" s="156">
        <v>271</v>
      </c>
      <c r="W7" s="156">
        <v>290</v>
      </c>
      <c r="X7" s="156">
        <v>238</v>
      </c>
      <c r="Y7" s="156">
        <v>262</v>
      </c>
      <c r="Z7" s="156">
        <v>294</v>
      </c>
      <c r="AA7" s="156">
        <v>269</v>
      </c>
      <c r="AB7" s="156">
        <v>240</v>
      </c>
      <c r="AC7" s="156">
        <v>252</v>
      </c>
      <c r="AD7" s="156">
        <v>226</v>
      </c>
      <c r="AE7" s="156">
        <v>233</v>
      </c>
      <c r="AF7" s="156">
        <v>208</v>
      </c>
      <c r="AG7" s="156">
        <v>207</v>
      </c>
      <c r="AH7" s="156">
        <v>178</v>
      </c>
      <c r="AI7" s="156">
        <v>172</v>
      </c>
      <c r="AJ7" s="156">
        <v>162</v>
      </c>
      <c r="AK7" s="156">
        <v>181</v>
      </c>
      <c r="AL7" s="156">
        <v>153</v>
      </c>
      <c r="AM7" s="156">
        <v>150</v>
      </c>
      <c r="AN7" s="156">
        <v>134</v>
      </c>
      <c r="AO7" s="156">
        <v>113</v>
      </c>
      <c r="AP7" s="156">
        <v>110</v>
      </c>
      <c r="AQ7" s="156">
        <v>95</v>
      </c>
      <c r="AR7" s="156">
        <v>106</v>
      </c>
      <c r="AS7" s="156">
        <v>89</v>
      </c>
      <c r="AT7" s="156">
        <v>92</v>
      </c>
      <c r="AU7" s="156">
        <v>79</v>
      </c>
      <c r="AV7" s="156">
        <v>94</v>
      </c>
      <c r="AW7" s="156">
        <v>888</v>
      </c>
      <c r="AX7" s="197">
        <v>66.099999999999994</v>
      </c>
      <c r="AY7" s="198">
        <v>71.900000000000006</v>
      </c>
      <c r="AZ7" s="198">
        <v>24.6</v>
      </c>
    </row>
    <row r="8" spans="1:52" ht="17.100000000000001" customHeight="1" x14ac:dyDescent="0.15">
      <c r="B8" s="307"/>
      <c r="C8" s="395" t="s">
        <v>266</v>
      </c>
      <c r="D8" s="413"/>
      <c r="E8" s="199">
        <v>4221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1</v>
      </c>
      <c r="M8" s="199">
        <v>0</v>
      </c>
      <c r="N8" s="199">
        <v>0</v>
      </c>
      <c r="O8" s="199">
        <v>4</v>
      </c>
      <c r="P8" s="199">
        <v>8</v>
      </c>
      <c r="Q8" s="199">
        <v>9</v>
      </c>
      <c r="R8" s="199">
        <v>16</v>
      </c>
      <c r="S8" s="199">
        <v>54</v>
      </c>
      <c r="T8" s="199">
        <v>75</v>
      </c>
      <c r="U8" s="199">
        <v>84</v>
      </c>
      <c r="V8" s="199">
        <v>111</v>
      </c>
      <c r="W8" s="199">
        <v>125</v>
      </c>
      <c r="X8" s="199">
        <v>99</v>
      </c>
      <c r="Y8" s="199">
        <v>99</v>
      </c>
      <c r="Z8" s="199">
        <v>131</v>
      </c>
      <c r="AA8" s="199">
        <v>132</v>
      </c>
      <c r="AB8" s="199">
        <v>128</v>
      </c>
      <c r="AC8" s="199">
        <v>145</v>
      </c>
      <c r="AD8" s="199">
        <v>144</v>
      </c>
      <c r="AE8" s="199">
        <v>148</v>
      </c>
      <c r="AF8" s="199">
        <v>145</v>
      </c>
      <c r="AG8" s="199">
        <v>138</v>
      </c>
      <c r="AH8" s="199">
        <v>127</v>
      </c>
      <c r="AI8" s="199">
        <v>132</v>
      </c>
      <c r="AJ8" s="199">
        <v>125</v>
      </c>
      <c r="AK8" s="199">
        <v>151</v>
      </c>
      <c r="AL8" s="199">
        <v>128</v>
      </c>
      <c r="AM8" s="199">
        <v>117</v>
      </c>
      <c r="AN8" s="199">
        <v>113</v>
      </c>
      <c r="AO8" s="199">
        <v>97</v>
      </c>
      <c r="AP8" s="199">
        <v>95</v>
      </c>
      <c r="AQ8" s="199">
        <v>82</v>
      </c>
      <c r="AR8" s="199">
        <v>90</v>
      </c>
      <c r="AS8" s="199">
        <v>73</v>
      </c>
      <c r="AT8" s="199">
        <v>75</v>
      </c>
      <c r="AU8" s="199">
        <v>68</v>
      </c>
      <c r="AV8" s="199">
        <v>85</v>
      </c>
      <c r="AW8" s="199">
        <v>867</v>
      </c>
      <c r="AX8" s="200">
        <v>74.900000000000006</v>
      </c>
      <c r="AY8" s="201">
        <v>79.099999999999994</v>
      </c>
      <c r="AZ8" s="201">
        <v>25.8</v>
      </c>
    </row>
    <row r="9" spans="1:52" ht="17.100000000000001" customHeight="1" x14ac:dyDescent="0.15">
      <c r="B9" s="307"/>
      <c r="C9" s="307"/>
      <c r="D9" s="55" t="s">
        <v>350</v>
      </c>
      <c r="E9" s="199">
        <v>1033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1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1</v>
      </c>
      <c r="AA9" s="199">
        <v>0</v>
      </c>
      <c r="AB9" s="199">
        <v>0</v>
      </c>
      <c r="AC9" s="199">
        <v>0</v>
      </c>
      <c r="AD9" s="199">
        <v>2</v>
      </c>
      <c r="AE9" s="199">
        <v>7</v>
      </c>
      <c r="AF9" s="199">
        <v>3</v>
      </c>
      <c r="AG9" s="199">
        <v>9</v>
      </c>
      <c r="AH9" s="199">
        <v>9</v>
      </c>
      <c r="AI9" s="199">
        <v>19</v>
      </c>
      <c r="AJ9" s="199">
        <v>18</v>
      </c>
      <c r="AK9" s="199">
        <v>19</v>
      </c>
      <c r="AL9" s="199">
        <v>20</v>
      </c>
      <c r="AM9" s="199">
        <v>25</v>
      </c>
      <c r="AN9" s="199">
        <v>34</v>
      </c>
      <c r="AO9" s="199">
        <v>27</v>
      </c>
      <c r="AP9" s="199">
        <v>28</v>
      </c>
      <c r="AQ9" s="199">
        <v>27</v>
      </c>
      <c r="AR9" s="199">
        <v>36</v>
      </c>
      <c r="AS9" s="199">
        <v>28</v>
      </c>
      <c r="AT9" s="199">
        <v>29</v>
      </c>
      <c r="AU9" s="199">
        <v>35</v>
      </c>
      <c r="AV9" s="199">
        <v>39</v>
      </c>
      <c r="AW9" s="199">
        <v>617</v>
      </c>
      <c r="AX9" s="200">
        <v>105.4</v>
      </c>
      <c r="AY9" s="201">
        <v>107.2</v>
      </c>
      <c r="AZ9" s="201">
        <v>23.3</v>
      </c>
    </row>
    <row r="10" spans="1:52" ht="17.100000000000001" customHeight="1" x14ac:dyDescent="0.15">
      <c r="A10" s="35"/>
      <c r="B10" s="307"/>
      <c r="C10" s="307"/>
      <c r="D10" s="55" t="s">
        <v>351</v>
      </c>
      <c r="E10" s="199">
        <v>1208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1</v>
      </c>
      <c r="U10" s="199">
        <v>2</v>
      </c>
      <c r="V10" s="199">
        <v>7</v>
      </c>
      <c r="W10" s="199">
        <v>14</v>
      </c>
      <c r="X10" s="199">
        <v>16</v>
      </c>
      <c r="Y10" s="199">
        <v>24</v>
      </c>
      <c r="Z10" s="199">
        <v>41</v>
      </c>
      <c r="AA10" s="199">
        <v>34</v>
      </c>
      <c r="AB10" s="199">
        <v>36</v>
      </c>
      <c r="AC10" s="199">
        <v>38</v>
      </c>
      <c r="AD10" s="199">
        <v>39</v>
      </c>
      <c r="AE10" s="199">
        <v>36</v>
      </c>
      <c r="AF10" s="199">
        <v>55</v>
      </c>
      <c r="AG10" s="199">
        <v>46</v>
      </c>
      <c r="AH10" s="199">
        <v>54</v>
      </c>
      <c r="AI10" s="199">
        <v>59</v>
      </c>
      <c r="AJ10" s="199">
        <v>47</v>
      </c>
      <c r="AK10" s="199">
        <v>61</v>
      </c>
      <c r="AL10" s="199">
        <v>46</v>
      </c>
      <c r="AM10" s="199">
        <v>57</v>
      </c>
      <c r="AN10" s="199">
        <v>46</v>
      </c>
      <c r="AO10" s="199">
        <v>44</v>
      </c>
      <c r="AP10" s="199">
        <v>36</v>
      </c>
      <c r="AQ10" s="199">
        <v>27</v>
      </c>
      <c r="AR10" s="199">
        <v>34</v>
      </c>
      <c r="AS10" s="199">
        <v>32</v>
      </c>
      <c r="AT10" s="199">
        <v>33</v>
      </c>
      <c r="AU10" s="199">
        <v>26</v>
      </c>
      <c r="AV10" s="199">
        <v>40</v>
      </c>
      <c r="AW10" s="199">
        <v>177</v>
      </c>
      <c r="AX10" s="200">
        <v>77.8</v>
      </c>
      <c r="AY10" s="201">
        <v>80.099999999999994</v>
      </c>
      <c r="AZ10" s="201">
        <v>18.600000000000001</v>
      </c>
    </row>
    <row r="11" spans="1:52" ht="17.100000000000001" customHeight="1" x14ac:dyDescent="0.15">
      <c r="B11" s="307"/>
      <c r="C11" s="307"/>
      <c r="D11" s="55" t="s">
        <v>352</v>
      </c>
      <c r="E11" s="199">
        <v>987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2</v>
      </c>
      <c r="Q11" s="199">
        <v>3</v>
      </c>
      <c r="R11" s="199">
        <v>7</v>
      </c>
      <c r="S11" s="199">
        <v>29</v>
      </c>
      <c r="T11" s="199">
        <v>34</v>
      </c>
      <c r="U11" s="199">
        <v>38</v>
      </c>
      <c r="V11" s="199">
        <v>46</v>
      </c>
      <c r="W11" s="199">
        <v>59</v>
      </c>
      <c r="X11" s="199">
        <v>47</v>
      </c>
      <c r="Y11" s="199">
        <v>33</v>
      </c>
      <c r="Z11" s="199">
        <v>38</v>
      </c>
      <c r="AA11" s="199">
        <v>49</v>
      </c>
      <c r="AB11" s="199">
        <v>41</v>
      </c>
      <c r="AC11" s="199">
        <v>53</v>
      </c>
      <c r="AD11" s="199">
        <v>48</v>
      </c>
      <c r="AE11" s="199">
        <v>53</v>
      </c>
      <c r="AF11" s="199">
        <v>42</v>
      </c>
      <c r="AG11" s="199">
        <v>42</v>
      </c>
      <c r="AH11" s="199">
        <v>34</v>
      </c>
      <c r="AI11" s="199">
        <v>28</v>
      </c>
      <c r="AJ11" s="199">
        <v>26</v>
      </c>
      <c r="AK11" s="199">
        <v>35</v>
      </c>
      <c r="AL11" s="199">
        <v>24</v>
      </c>
      <c r="AM11" s="199">
        <v>12</v>
      </c>
      <c r="AN11" s="199">
        <v>11</v>
      </c>
      <c r="AO11" s="199">
        <v>14</v>
      </c>
      <c r="AP11" s="199">
        <v>13</v>
      </c>
      <c r="AQ11" s="199">
        <v>17</v>
      </c>
      <c r="AR11" s="199">
        <v>14</v>
      </c>
      <c r="AS11" s="199">
        <v>6</v>
      </c>
      <c r="AT11" s="199">
        <v>13</v>
      </c>
      <c r="AU11" s="199">
        <v>4</v>
      </c>
      <c r="AV11" s="199">
        <v>5</v>
      </c>
      <c r="AW11" s="199">
        <v>67</v>
      </c>
      <c r="AX11" s="200">
        <v>62.4</v>
      </c>
      <c r="AY11" s="201">
        <v>65.8</v>
      </c>
      <c r="AZ11" s="201">
        <v>18.600000000000001</v>
      </c>
    </row>
    <row r="12" spans="1:52" ht="17.100000000000001" customHeight="1" x14ac:dyDescent="0.15">
      <c r="B12" s="307"/>
      <c r="C12" s="307"/>
      <c r="D12" s="55" t="s">
        <v>353</v>
      </c>
      <c r="E12" s="199">
        <v>682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1</v>
      </c>
      <c r="M12" s="199">
        <v>0</v>
      </c>
      <c r="N12" s="199">
        <v>0</v>
      </c>
      <c r="O12" s="199">
        <v>1</v>
      </c>
      <c r="P12" s="199">
        <v>5</v>
      </c>
      <c r="Q12" s="199">
        <v>1</v>
      </c>
      <c r="R12" s="199">
        <v>3</v>
      </c>
      <c r="S12" s="199">
        <v>19</v>
      </c>
      <c r="T12" s="199">
        <v>38</v>
      </c>
      <c r="U12" s="199">
        <v>38</v>
      </c>
      <c r="V12" s="199">
        <v>45</v>
      </c>
      <c r="W12" s="199">
        <v>38</v>
      </c>
      <c r="X12" s="199">
        <v>21</v>
      </c>
      <c r="Y12" s="199">
        <v>26</v>
      </c>
      <c r="Z12" s="199">
        <v>40</v>
      </c>
      <c r="AA12" s="199">
        <v>32</v>
      </c>
      <c r="AB12" s="199">
        <v>36</v>
      </c>
      <c r="AC12" s="199">
        <v>33</v>
      </c>
      <c r="AD12" s="199">
        <v>42</v>
      </c>
      <c r="AE12" s="199">
        <v>43</v>
      </c>
      <c r="AF12" s="199">
        <v>32</v>
      </c>
      <c r="AG12" s="199">
        <v>29</v>
      </c>
      <c r="AH12" s="199">
        <v>21</v>
      </c>
      <c r="AI12" s="199">
        <v>17</v>
      </c>
      <c r="AJ12" s="199">
        <v>22</v>
      </c>
      <c r="AK12" s="199">
        <v>22</v>
      </c>
      <c r="AL12" s="199">
        <v>27</v>
      </c>
      <c r="AM12" s="199">
        <v>11</v>
      </c>
      <c r="AN12" s="199">
        <v>10</v>
      </c>
      <c r="AO12" s="199">
        <v>8</v>
      </c>
      <c r="AP12" s="199">
        <v>7</v>
      </c>
      <c r="AQ12" s="199">
        <v>6</v>
      </c>
      <c r="AR12" s="199">
        <v>3</v>
      </c>
      <c r="AS12" s="199">
        <v>1</v>
      </c>
      <c r="AT12" s="199">
        <v>0</v>
      </c>
      <c r="AU12" s="199">
        <v>1</v>
      </c>
      <c r="AV12" s="199">
        <v>1</v>
      </c>
      <c r="AW12" s="199">
        <v>2</v>
      </c>
      <c r="AX12" s="200">
        <v>59.9</v>
      </c>
      <c r="AY12" s="201">
        <v>60.4</v>
      </c>
      <c r="AZ12" s="201">
        <v>13.1</v>
      </c>
    </row>
    <row r="13" spans="1:52" ht="17.100000000000001" customHeight="1" x14ac:dyDescent="0.15">
      <c r="B13" s="307"/>
      <c r="C13" s="307"/>
      <c r="D13" s="55" t="s">
        <v>354</v>
      </c>
      <c r="E13" s="199">
        <v>285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3</v>
      </c>
      <c r="P13" s="199">
        <v>1</v>
      </c>
      <c r="Q13" s="199">
        <v>3</v>
      </c>
      <c r="R13" s="199">
        <v>3</v>
      </c>
      <c r="S13" s="199">
        <v>5</v>
      </c>
      <c r="T13" s="199">
        <v>1</v>
      </c>
      <c r="U13" s="199">
        <v>3</v>
      </c>
      <c r="V13" s="199">
        <v>12</v>
      </c>
      <c r="W13" s="199">
        <v>12</v>
      </c>
      <c r="X13" s="199">
        <v>15</v>
      </c>
      <c r="Y13" s="199">
        <v>15</v>
      </c>
      <c r="Z13" s="199">
        <v>10</v>
      </c>
      <c r="AA13" s="199">
        <v>17</v>
      </c>
      <c r="AB13" s="199">
        <v>12</v>
      </c>
      <c r="AC13" s="199">
        <v>21</v>
      </c>
      <c r="AD13" s="199">
        <v>13</v>
      </c>
      <c r="AE13" s="199">
        <v>9</v>
      </c>
      <c r="AF13" s="199">
        <v>13</v>
      </c>
      <c r="AG13" s="199">
        <v>12</v>
      </c>
      <c r="AH13" s="199">
        <v>9</v>
      </c>
      <c r="AI13" s="199">
        <v>9</v>
      </c>
      <c r="AJ13" s="199">
        <v>10</v>
      </c>
      <c r="AK13" s="199">
        <v>11</v>
      </c>
      <c r="AL13" s="199">
        <v>10</v>
      </c>
      <c r="AM13" s="199">
        <v>11</v>
      </c>
      <c r="AN13" s="199">
        <v>11</v>
      </c>
      <c r="AO13" s="199">
        <v>4</v>
      </c>
      <c r="AP13" s="199">
        <v>10</v>
      </c>
      <c r="AQ13" s="199">
        <v>5</v>
      </c>
      <c r="AR13" s="199">
        <v>3</v>
      </c>
      <c r="AS13" s="199">
        <v>6</v>
      </c>
      <c r="AT13" s="199">
        <v>0</v>
      </c>
      <c r="AU13" s="199">
        <v>2</v>
      </c>
      <c r="AV13" s="199">
        <v>0</v>
      </c>
      <c r="AW13" s="199">
        <v>4</v>
      </c>
      <c r="AX13" s="200">
        <v>63.7</v>
      </c>
      <c r="AY13" s="201">
        <v>65.5</v>
      </c>
      <c r="AZ13" s="201">
        <v>15</v>
      </c>
    </row>
    <row r="14" spans="1:52" ht="17.100000000000001" customHeight="1" x14ac:dyDescent="0.15">
      <c r="B14" s="307"/>
      <c r="C14" s="307"/>
      <c r="D14" s="55" t="s">
        <v>355</v>
      </c>
      <c r="E14" s="199">
        <v>13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1</v>
      </c>
      <c r="R14" s="199">
        <v>0</v>
      </c>
      <c r="S14" s="199">
        <v>0</v>
      </c>
      <c r="T14" s="199">
        <v>0</v>
      </c>
      <c r="U14" s="199">
        <v>1</v>
      </c>
      <c r="V14" s="199">
        <v>0</v>
      </c>
      <c r="W14" s="199">
        <v>0</v>
      </c>
      <c r="X14" s="199">
        <v>0</v>
      </c>
      <c r="Y14" s="199">
        <v>1</v>
      </c>
      <c r="Z14" s="199">
        <v>0</v>
      </c>
      <c r="AA14" s="199">
        <v>0</v>
      </c>
      <c r="AB14" s="199">
        <v>1</v>
      </c>
      <c r="AC14" s="199">
        <v>0</v>
      </c>
      <c r="AD14" s="199">
        <v>0</v>
      </c>
      <c r="AE14" s="199">
        <v>0</v>
      </c>
      <c r="AF14" s="199">
        <v>0</v>
      </c>
      <c r="AG14" s="199">
        <v>0</v>
      </c>
      <c r="AH14" s="199">
        <v>0</v>
      </c>
      <c r="AI14" s="199">
        <v>0</v>
      </c>
      <c r="AJ14" s="199">
        <v>2</v>
      </c>
      <c r="AK14" s="199">
        <v>3</v>
      </c>
      <c r="AL14" s="199">
        <v>1</v>
      </c>
      <c r="AM14" s="199">
        <v>1</v>
      </c>
      <c r="AN14" s="199">
        <v>1</v>
      </c>
      <c r="AO14" s="199">
        <v>0</v>
      </c>
      <c r="AP14" s="199">
        <v>1</v>
      </c>
      <c r="AQ14" s="199">
        <v>0</v>
      </c>
      <c r="AR14" s="199">
        <v>0</v>
      </c>
      <c r="AS14" s="199">
        <v>0</v>
      </c>
      <c r="AT14" s="199">
        <v>0</v>
      </c>
      <c r="AU14" s="199">
        <v>0</v>
      </c>
      <c r="AV14" s="199">
        <v>0</v>
      </c>
      <c r="AW14" s="199">
        <v>0</v>
      </c>
      <c r="AX14" s="200">
        <v>76.099999999999994</v>
      </c>
      <c r="AY14" s="201">
        <v>69.2</v>
      </c>
      <c r="AZ14" s="201">
        <v>15.2</v>
      </c>
    </row>
    <row r="15" spans="1:52" ht="17.100000000000001" customHeight="1" x14ac:dyDescent="0.15">
      <c r="B15" s="307"/>
      <c r="C15" s="411"/>
      <c r="D15" s="55" t="s">
        <v>356</v>
      </c>
      <c r="E15" s="199">
        <v>13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1</v>
      </c>
      <c r="R15" s="199">
        <v>2</v>
      </c>
      <c r="S15" s="199">
        <v>1</v>
      </c>
      <c r="T15" s="199">
        <v>1</v>
      </c>
      <c r="U15" s="199">
        <v>2</v>
      </c>
      <c r="V15" s="199">
        <v>1</v>
      </c>
      <c r="W15" s="199">
        <v>2</v>
      </c>
      <c r="X15" s="199">
        <v>0</v>
      </c>
      <c r="Y15" s="199">
        <v>0</v>
      </c>
      <c r="Z15" s="199">
        <v>1</v>
      </c>
      <c r="AA15" s="199">
        <v>0</v>
      </c>
      <c r="AB15" s="199">
        <v>2</v>
      </c>
      <c r="AC15" s="199">
        <v>0</v>
      </c>
      <c r="AD15" s="199">
        <v>0</v>
      </c>
      <c r="AE15" s="199">
        <v>0</v>
      </c>
      <c r="AF15" s="199">
        <v>0</v>
      </c>
      <c r="AG15" s="199">
        <v>0</v>
      </c>
      <c r="AH15" s="199">
        <v>0</v>
      </c>
      <c r="AI15" s="199">
        <v>0</v>
      </c>
      <c r="AJ15" s="199">
        <v>0</v>
      </c>
      <c r="AK15" s="199">
        <v>0</v>
      </c>
      <c r="AL15" s="199">
        <v>0</v>
      </c>
      <c r="AM15" s="199">
        <v>0</v>
      </c>
      <c r="AN15" s="199">
        <v>0</v>
      </c>
      <c r="AO15" s="199">
        <v>0</v>
      </c>
      <c r="AP15" s="199">
        <v>0</v>
      </c>
      <c r="AQ15" s="199">
        <v>0</v>
      </c>
      <c r="AR15" s="199">
        <v>0</v>
      </c>
      <c r="AS15" s="199">
        <v>0</v>
      </c>
      <c r="AT15" s="199">
        <v>0</v>
      </c>
      <c r="AU15" s="199">
        <v>0</v>
      </c>
      <c r="AV15" s="199">
        <v>0</v>
      </c>
      <c r="AW15" s="199">
        <v>0</v>
      </c>
      <c r="AX15" s="200">
        <v>44.8</v>
      </c>
      <c r="AY15" s="201">
        <v>46.9</v>
      </c>
      <c r="AZ15" s="201">
        <v>6.9</v>
      </c>
    </row>
    <row r="16" spans="1:52" ht="17.100000000000001" customHeight="1" x14ac:dyDescent="0.15">
      <c r="B16" s="307"/>
      <c r="C16" s="394" t="s">
        <v>274</v>
      </c>
      <c r="D16" s="409"/>
      <c r="E16" s="199">
        <v>1922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3</v>
      </c>
      <c r="P16" s="199">
        <v>8</v>
      </c>
      <c r="Q16" s="199">
        <v>20</v>
      </c>
      <c r="R16" s="199">
        <v>21</v>
      </c>
      <c r="S16" s="199">
        <v>54</v>
      </c>
      <c r="T16" s="199">
        <v>102</v>
      </c>
      <c r="U16" s="199">
        <v>116</v>
      </c>
      <c r="V16" s="199">
        <v>145</v>
      </c>
      <c r="W16" s="199">
        <v>149</v>
      </c>
      <c r="X16" s="199">
        <v>127</v>
      </c>
      <c r="Y16" s="199">
        <v>147</v>
      </c>
      <c r="Z16" s="199">
        <v>143</v>
      </c>
      <c r="AA16" s="199">
        <v>119</v>
      </c>
      <c r="AB16" s="199">
        <v>98</v>
      </c>
      <c r="AC16" s="199">
        <v>88</v>
      </c>
      <c r="AD16" s="199">
        <v>67</v>
      </c>
      <c r="AE16" s="199">
        <v>68</v>
      </c>
      <c r="AF16" s="199">
        <v>49</v>
      </c>
      <c r="AG16" s="199">
        <v>63</v>
      </c>
      <c r="AH16" s="199">
        <v>42</v>
      </c>
      <c r="AI16" s="199">
        <v>35</v>
      </c>
      <c r="AJ16" s="199">
        <v>33</v>
      </c>
      <c r="AK16" s="199">
        <v>25</v>
      </c>
      <c r="AL16" s="199">
        <v>25</v>
      </c>
      <c r="AM16" s="199">
        <v>31</v>
      </c>
      <c r="AN16" s="199">
        <v>21</v>
      </c>
      <c r="AO16" s="199">
        <v>15</v>
      </c>
      <c r="AP16" s="199">
        <v>13</v>
      </c>
      <c r="AQ16" s="199">
        <v>13</v>
      </c>
      <c r="AR16" s="199">
        <v>15</v>
      </c>
      <c r="AS16" s="199">
        <v>11</v>
      </c>
      <c r="AT16" s="199">
        <v>16</v>
      </c>
      <c r="AU16" s="199">
        <v>10</v>
      </c>
      <c r="AV16" s="199">
        <v>9</v>
      </c>
      <c r="AW16" s="199">
        <v>21</v>
      </c>
      <c r="AX16" s="200">
        <v>54.9</v>
      </c>
      <c r="AY16" s="201">
        <v>58.2</v>
      </c>
      <c r="AZ16" s="201">
        <v>14</v>
      </c>
    </row>
    <row r="17" spans="2:52" ht="17.100000000000001" customHeight="1" x14ac:dyDescent="0.15">
      <c r="B17" s="307"/>
      <c r="C17" s="307"/>
      <c r="D17" s="55" t="s">
        <v>350</v>
      </c>
      <c r="E17" s="199">
        <v>995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1</v>
      </c>
      <c r="P17" s="199">
        <v>4</v>
      </c>
      <c r="Q17" s="199">
        <v>8</v>
      </c>
      <c r="R17" s="199">
        <v>6</v>
      </c>
      <c r="S17" s="199">
        <v>13</v>
      </c>
      <c r="T17" s="199">
        <v>37</v>
      </c>
      <c r="U17" s="199">
        <v>43</v>
      </c>
      <c r="V17" s="199">
        <v>35</v>
      </c>
      <c r="W17" s="199">
        <v>38</v>
      </c>
      <c r="X17" s="199">
        <v>64</v>
      </c>
      <c r="Y17" s="199">
        <v>73</v>
      </c>
      <c r="Z17" s="199">
        <v>86</v>
      </c>
      <c r="AA17" s="199">
        <v>77</v>
      </c>
      <c r="AB17" s="199">
        <v>66</v>
      </c>
      <c r="AC17" s="199">
        <v>56</v>
      </c>
      <c r="AD17" s="199">
        <v>43</v>
      </c>
      <c r="AE17" s="199">
        <v>42</v>
      </c>
      <c r="AF17" s="199">
        <v>32</v>
      </c>
      <c r="AG17" s="199">
        <v>41</v>
      </c>
      <c r="AH17" s="199">
        <v>23</v>
      </c>
      <c r="AI17" s="199">
        <v>21</v>
      </c>
      <c r="AJ17" s="199">
        <v>20</v>
      </c>
      <c r="AK17" s="199">
        <v>16</v>
      </c>
      <c r="AL17" s="199">
        <v>17</v>
      </c>
      <c r="AM17" s="199">
        <v>23</v>
      </c>
      <c r="AN17" s="199">
        <v>14</v>
      </c>
      <c r="AO17" s="199">
        <v>8</v>
      </c>
      <c r="AP17" s="199">
        <v>11</v>
      </c>
      <c r="AQ17" s="199">
        <v>10</v>
      </c>
      <c r="AR17" s="199">
        <v>12</v>
      </c>
      <c r="AS17" s="199">
        <v>8</v>
      </c>
      <c r="AT17" s="199">
        <v>13</v>
      </c>
      <c r="AU17" s="199">
        <v>8</v>
      </c>
      <c r="AV17" s="199">
        <v>9</v>
      </c>
      <c r="AW17" s="199">
        <v>17</v>
      </c>
      <c r="AX17" s="200">
        <v>58.2</v>
      </c>
      <c r="AY17" s="201">
        <v>61.8</v>
      </c>
      <c r="AZ17" s="201">
        <v>14.7</v>
      </c>
    </row>
    <row r="18" spans="2:52" ht="17.100000000000001" customHeight="1" x14ac:dyDescent="0.15">
      <c r="B18" s="307"/>
      <c r="C18" s="307"/>
      <c r="D18" s="55" t="s">
        <v>351</v>
      </c>
      <c r="E18" s="199">
        <v>414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2</v>
      </c>
      <c r="P18" s="199">
        <v>0</v>
      </c>
      <c r="Q18" s="199">
        <v>5</v>
      </c>
      <c r="R18" s="199">
        <v>7</v>
      </c>
      <c r="S18" s="199">
        <v>16</v>
      </c>
      <c r="T18" s="199">
        <v>18</v>
      </c>
      <c r="U18" s="199">
        <v>22</v>
      </c>
      <c r="V18" s="199">
        <v>37</v>
      </c>
      <c r="W18" s="199">
        <v>52</v>
      </c>
      <c r="X18" s="199">
        <v>26</v>
      </c>
      <c r="Y18" s="199">
        <v>26</v>
      </c>
      <c r="Z18" s="199">
        <v>29</v>
      </c>
      <c r="AA18" s="199">
        <v>17</v>
      </c>
      <c r="AB18" s="199">
        <v>15</v>
      </c>
      <c r="AC18" s="199">
        <v>17</v>
      </c>
      <c r="AD18" s="199">
        <v>12</v>
      </c>
      <c r="AE18" s="199">
        <v>20</v>
      </c>
      <c r="AF18" s="199">
        <v>12</v>
      </c>
      <c r="AG18" s="199">
        <v>15</v>
      </c>
      <c r="AH18" s="199">
        <v>11</v>
      </c>
      <c r="AI18" s="199">
        <v>11</v>
      </c>
      <c r="AJ18" s="199">
        <v>11</v>
      </c>
      <c r="AK18" s="199">
        <v>9</v>
      </c>
      <c r="AL18" s="199">
        <v>7</v>
      </c>
      <c r="AM18" s="199">
        <v>5</v>
      </c>
      <c r="AN18" s="199">
        <v>5</v>
      </c>
      <c r="AO18" s="199">
        <v>2</v>
      </c>
      <c r="AP18" s="199">
        <v>0</v>
      </c>
      <c r="AQ18" s="199">
        <v>3</v>
      </c>
      <c r="AR18" s="199">
        <v>1</v>
      </c>
      <c r="AS18" s="199">
        <v>1</v>
      </c>
      <c r="AT18" s="199">
        <v>0</v>
      </c>
      <c r="AU18" s="199">
        <v>0</v>
      </c>
      <c r="AV18" s="199">
        <v>0</v>
      </c>
      <c r="AW18" s="199">
        <v>0</v>
      </c>
      <c r="AX18" s="200">
        <v>53.7</v>
      </c>
      <c r="AY18" s="201">
        <v>56.5</v>
      </c>
      <c r="AZ18" s="201">
        <v>11.9</v>
      </c>
    </row>
    <row r="19" spans="2:52" ht="17.100000000000001" customHeight="1" x14ac:dyDescent="0.15">
      <c r="B19" s="307"/>
      <c r="C19" s="307"/>
      <c r="D19" s="55" t="s">
        <v>352</v>
      </c>
      <c r="E19" s="199">
        <v>184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3</v>
      </c>
      <c r="Q19" s="199">
        <v>2</v>
      </c>
      <c r="R19" s="199">
        <v>5</v>
      </c>
      <c r="S19" s="199">
        <v>9</v>
      </c>
      <c r="T19" s="199">
        <v>15</v>
      </c>
      <c r="U19" s="199">
        <v>21</v>
      </c>
      <c r="V19" s="199">
        <v>21</v>
      </c>
      <c r="W19" s="199">
        <v>16</v>
      </c>
      <c r="X19" s="199">
        <v>9</v>
      </c>
      <c r="Y19" s="199">
        <v>17</v>
      </c>
      <c r="Z19" s="199">
        <v>6</v>
      </c>
      <c r="AA19" s="199">
        <v>7</v>
      </c>
      <c r="AB19" s="199">
        <v>6</v>
      </c>
      <c r="AC19" s="199">
        <v>4</v>
      </c>
      <c r="AD19" s="199">
        <v>8</v>
      </c>
      <c r="AE19" s="199">
        <v>3</v>
      </c>
      <c r="AF19" s="199">
        <v>3</v>
      </c>
      <c r="AG19" s="199">
        <v>3</v>
      </c>
      <c r="AH19" s="199">
        <v>2</v>
      </c>
      <c r="AI19" s="199">
        <v>2</v>
      </c>
      <c r="AJ19" s="199">
        <v>1</v>
      </c>
      <c r="AK19" s="199">
        <v>0</v>
      </c>
      <c r="AL19" s="199">
        <v>1</v>
      </c>
      <c r="AM19" s="199">
        <v>3</v>
      </c>
      <c r="AN19" s="199">
        <v>2</v>
      </c>
      <c r="AO19" s="199">
        <v>5</v>
      </c>
      <c r="AP19" s="199">
        <v>2</v>
      </c>
      <c r="AQ19" s="199">
        <v>0</v>
      </c>
      <c r="AR19" s="199">
        <v>2</v>
      </c>
      <c r="AS19" s="199">
        <v>1</v>
      </c>
      <c r="AT19" s="199">
        <v>3</v>
      </c>
      <c r="AU19" s="199">
        <v>1</v>
      </c>
      <c r="AV19" s="199">
        <v>0</v>
      </c>
      <c r="AW19" s="199">
        <v>1</v>
      </c>
      <c r="AX19" s="200">
        <v>50.3</v>
      </c>
      <c r="AY19" s="201">
        <v>54.8</v>
      </c>
      <c r="AZ19" s="201">
        <v>14.5</v>
      </c>
    </row>
    <row r="20" spans="2:52" ht="17.100000000000001" customHeight="1" x14ac:dyDescent="0.15">
      <c r="B20" s="307"/>
      <c r="C20" s="307"/>
      <c r="D20" s="55" t="s">
        <v>353</v>
      </c>
      <c r="E20" s="199">
        <v>78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1</v>
      </c>
      <c r="Q20" s="199">
        <v>1</v>
      </c>
      <c r="R20" s="199">
        <v>3</v>
      </c>
      <c r="S20" s="199">
        <v>6</v>
      </c>
      <c r="T20" s="199">
        <v>10</v>
      </c>
      <c r="U20" s="199">
        <v>8</v>
      </c>
      <c r="V20" s="199">
        <v>8</v>
      </c>
      <c r="W20" s="199">
        <v>10</v>
      </c>
      <c r="X20" s="199">
        <v>4</v>
      </c>
      <c r="Y20" s="199">
        <v>8</v>
      </c>
      <c r="Z20" s="199">
        <v>5</v>
      </c>
      <c r="AA20" s="199">
        <v>3</v>
      </c>
      <c r="AB20" s="199">
        <v>4</v>
      </c>
      <c r="AC20" s="199">
        <v>2</v>
      </c>
      <c r="AD20" s="199">
        <v>1</v>
      </c>
      <c r="AE20" s="199">
        <v>1</v>
      </c>
      <c r="AF20" s="199">
        <v>0</v>
      </c>
      <c r="AG20" s="199">
        <v>0</v>
      </c>
      <c r="AH20" s="199">
        <v>2</v>
      </c>
      <c r="AI20" s="199">
        <v>1</v>
      </c>
      <c r="AJ20" s="199">
        <v>0</v>
      </c>
      <c r="AK20" s="199">
        <v>0</v>
      </c>
      <c r="AL20" s="199">
        <v>0</v>
      </c>
      <c r="AM20" s="199">
        <v>0</v>
      </c>
      <c r="AN20" s="199">
        <v>0</v>
      </c>
      <c r="AO20" s="199">
        <v>0</v>
      </c>
      <c r="AP20" s="199">
        <v>0</v>
      </c>
      <c r="AQ20" s="199">
        <v>0</v>
      </c>
      <c r="AR20" s="199">
        <v>0</v>
      </c>
      <c r="AS20" s="199">
        <v>0</v>
      </c>
      <c r="AT20" s="199">
        <v>0</v>
      </c>
      <c r="AU20" s="199">
        <v>0</v>
      </c>
      <c r="AV20" s="199">
        <v>0</v>
      </c>
      <c r="AW20" s="199">
        <v>0</v>
      </c>
      <c r="AX20" s="200">
        <v>48.3</v>
      </c>
      <c r="AY20" s="201">
        <v>49.6</v>
      </c>
      <c r="AZ20" s="201">
        <v>7.8</v>
      </c>
    </row>
    <row r="21" spans="2:52" ht="17.100000000000001" customHeight="1" x14ac:dyDescent="0.15">
      <c r="B21" s="307"/>
      <c r="C21" s="411"/>
      <c r="D21" s="55" t="s">
        <v>354</v>
      </c>
      <c r="E21" s="199">
        <v>251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4</v>
      </c>
      <c r="R21" s="199">
        <v>0</v>
      </c>
      <c r="S21" s="199">
        <v>10</v>
      </c>
      <c r="T21" s="199">
        <v>22</v>
      </c>
      <c r="U21" s="199">
        <v>22</v>
      </c>
      <c r="V21" s="199">
        <v>44</v>
      </c>
      <c r="W21" s="199">
        <v>33</v>
      </c>
      <c r="X21" s="199">
        <v>24</v>
      </c>
      <c r="Y21" s="199">
        <v>23</v>
      </c>
      <c r="Z21" s="199">
        <v>17</v>
      </c>
      <c r="AA21" s="199">
        <v>15</v>
      </c>
      <c r="AB21" s="199">
        <v>7</v>
      </c>
      <c r="AC21" s="199">
        <v>9</v>
      </c>
      <c r="AD21" s="199">
        <v>3</v>
      </c>
      <c r="AE21" s="199">
        <v>2</v>
      </c>
      <c r="AF21" s="199">
        <v>2</v>
      </c>
      <c r="AG21" s="199">
        <v>4</v>
      </c>
      <c r="AH21" s="199">
        <v>4</v>
      </c>
      <c r="AI21" s="199">
        <v>0</v>
      </c>
      <c r="AJ21" s="199">
        <v>1</v>
      </c>
      <c r="AK21" s="199">
        <v>0</v>
      </c>
      <c r="AL21" s="199">
        <v>0</v>
      </c>
      <c r="AM21" s="199">
        <v>0</v>
      </c>
      <c r="AN21" s="199">
        <v>0</v>
      </c>
      <c r="AO21" s="199">
        <v>0</v>
      </c>
      <c r="AP21" s="199">
        <v>0</v>
      </c>
      <c r="AQ21" s="199">
        <v>0</v>
      </c>
      <c r="AR21" s="199">
        <v>0</v>
      </c>
      <c r="AS21" s="199">
        <v>1</v>
      </c>
      <c r="AT21" s="199">
        <v>0</v>
      </c>
      <c r="AU21" s="199">
        <v>1</v>
      </c>
      <c r="AV21" s="199">
        <v>0</v>
      </c>
      <c r="AW21" s="199">
        <v>3</v>
      </c>
      <c r="AX21" s="200">
        <v>49.4</v>
      </c>
      <c r="AY21" s="201">
        <v>51.6</v>
      </c>
      <c r="AZ21" s="201">
        <v>10</v>
      </c>
    </row>
    <row r="22" spans="2:52" ht="17.100000000000001" customHeight="1" x14ac:dyDescent="0.15">
      <c r="B22" s="307"/>
      <c r="C22" s="394" t="s">
        <v>275</v>
      </c>
      <c r="D22" s="409"/>
      <c r="E22" s="199">
        <v>271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3</v>
      </c>
      <c r="L22" s="199">
        <v>1</v>
      </c>
      <c r="M22" s="199">
        <v>0</v>
      </c>
      <c r="N22" s="199">
        <v>0</v>
      </c>
      <c r="O22" s="199">
        <v>2</v>
      </c>
      <c r="P22" s="199">
        <v>5</v>
      </c>
      <c r="Q22" s="199">
        <v>7</v>
      </c>
      <c r="R22" s="199">
        <v>4</v>
      </c>
      <c r="S22" s="199">
        <v>12</v>
      </c>
      <c r="T22" s="199">
        <v>10</v>
      </c>
      <c r="U22" s="199">
        <v>9</v>
      </c>
      <c r="V22" s="199">
        <v>15</v>
      </c>
      <c r="W22" s="199">
        <v>16</v>
      </c>
      <c r="X22" s="199">
        <v>12</v>
      </c>
      <c r="Y22" s="199">
        <v>16</v>
      </c>
      <c r="Z22" s="199">
        <v>20</v>
      </c>
      <c r="AA22" s="199">
        <v>18</v>
      </c>
      <c r="AB22" s="199">
        <v>14</v>
      </c>
      <c r="AC22" s="199">
        <v>19</v>
      </c>
      <c r="AD22" s="199">
        <v>15</v>
      </c>
      <c r="AE22" s="199">
        <v>17</v>
      </c>
      <c r="AF22" s="199">
        <v>14</v>
      </c>
      <c r="AG22" s="199">
        <v>6</v>
      </c>
      <c r="AH22" s="199">
        <v>9</v>
      </c>
      <c r="AI22" s="199">
        <v>5</v>
      </c>
      <c r="AJ22" s="199">
        <v>4</v>
      </c>
      <c r="AK22" s="199">
        <v>5</v>
      </c>
      <c r="AL22" s="199">
        <v>0</v>
      </c>
      <c r="AM22" s="199">
        <v>2</v>
      </c>
      <c r="AN22" s="199">
        <v>0</v>
      </c>
      <c r="AO22" s="199">
        <v>1</v>
      </c>
      <c r="AP22" s="199">
        <v>2</v>
      </c>
      <c r="AQ22" s="199">
        <v>0</v>
      </c>
      <c r="AR22" s="199">
        <v>1</v>
      </c>
      <c r="AS22" s="199">
        <v>5</v>
      </c>
      <c r="AT22" s="199">
        <v>1</v>
      </c>
      <c r="AU22" s="199">
        <v>1</v>
      </c>
      <c r="AV22" s="199">
        <v>0</v>
      </c>
      <c r="AW22" s="199">
        <v>0</v>
      </c>
      <c r="AX22" s="200">
        <v>56.7</v>
      </c>
      <c r="AY22" s="201">
        <v>56.8</v>
      </c>
      <c r="AZ22" s="201">
        <v>13.1</v>
      </c>
    </row>
    <row r="23" spans="2:52" ht="17.100000000000001" customHeight="1" x14ac:dyDescent="0.15">
      <c r="B23" s="307"/>
      <c r="C23" s="307"/>
      <c r="D23" s="55" t="s">
        <v>350</v>
      </c>
      <c r="E23" s="199">
        <v>187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1</v>
      </c>
      <c r="Q23" s="199">
        <v>0</v>
      </c>
      <c r="R23" s="199">
        <v>0</v>
      </c>
      <c r="S23" s="199">
        <v>4</v>
      </c>
      <c r="T23" s="199">
        <v>7</v>
      </c>
      <c r="U23" s="199">
        <v>3</v>
      </c>
      <c r="V23" s="199">
        <v>9</v>
      </c>
      <c r="W23" s="199">
        <v>10</v>
      </c>
      <c r="X23" s="199">
        <v>7</v>
      </c>
      <c r="Y23" s="199">
        <v>8</v>
      </c>
      <c r="Z23" s="199">
        <v>17</v>
      </c>
      <c r="AA23" s="199">
        <v>13</v>
      </c>
      <c r="AB23" s="199">
        <v>11</v>
      </c>
      <c r="AC23" s="199">
        <v>16</v>
      </c>
      <c r="AD23" s="199">
        <v>13</v>
      </c>
      <c r="AE23" s="199">
        <v>16</v>
      </c>
      <c r="AF23" s="199">
        <v>12</v>
      </c>
      <c r="AG23" s="199">
        <v>6</v>
      </c>
      <c r="AH23" s="199">
        <v>7</v>
      </c>
      <c r="AI23" s="199">
        <v>5</v>
      </c>
      <c r="AJ23" s="199">
        <v>4</v>
      </c>
      <c r="AK23" s="199">
        <v>5</v>
      </c>
      <c r="AL23" s="199">
        <v>0</v>
      </c>
      <c r="AM23" s="199">
        <v>2</v>
      </c>
      <c r="AN23" s="199">
        <v>0</v>
      </c>
      <c r="AO23" s="199">
        <v>1</v>
      </c>
      <c r="AP23" s="199">
        <v>2</v>
      </c>
      <c r="AQ23" s="199">
        <v>0</v>
      </c>
      <c r="AR23" s="199">
        <v>1</v>
      </c>
      <c r="AS23" s="199">
        <v>5</v>
      </c>
      <c r="AT23" s="199">
        <v>1</v>
      </c>
      <c r="AU23" s="199">
        <v>1</v>
      </c>
      <c r="AV23" s="199">
        <v>0</v>
      </c>
      <c r="AW23" s="199">
        <v>0</v>
      </c>
      <c r="AX23" s="200">
        <v>60.4</v>
      </c>
      <c r="AY23" s="201">
        <v>61</v>
      </c>
      <c r="AZ23" s="201">
        <v>11.9</v>
      </c>
    </row>
    <row r="24" spans="2:52" ht="17.100000000000001" customHeight="1" x14ac:dyDescent="0.15">
      <c r="B24" s="307"/>
      <c r="C24" s="307"/>
      <c r="D24" s="55" t="s">
        <v>351</v>
      </c>
      <c r="E24" s="199">
        <v>22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2</v>
      </c>
      <c r="Q24" s="199">
        <v>2</v>
      </c>
      <c r="R24" s="199">
        <v>1</v>
      </c>
      <c r="S24" s="199">
        <v>5</v>
      </c>
      <c r="T24" s="199">
        <v>3</v>
      </c>
      <c r="U24" s="199">
        <v>1</v>
      </c>
      <c r="V24" s="199">
        <v>3</v>
      </c>
      <c r="W24" s="199">
        <v>0</v>
      </c>
      <c r="X24" s="199">
        <v>0</v>
      </c>
      <c r="Y24" s="199">
        <v>3</v>
      </c>
      <c r="Z24" s="199">
        <v>0</v>
      </c>
      <c r="AA24" s="199">
        <v>0</v>
      </c>
      <c r="AB24" s="199">
        <v>0</v>
      </c>
      <c r="AC24" s="199">
        <v>0</v>
      </c>
      <c r="AD24" s="199">
        <v>2</v>
      </c>
      <c r="AE24" s="199">
        <v>0</v>
      </c>
      <c r="AF24" s="199">
        <v>0</v>
      </c>
      <c r="AG24" s="199">
        <v>0</v>
      </c>
      <c r="AH24" s="199">
        <v>0</v>
      </c>
      <c r="AI24" s="199">
        <v>0</v>
      </c>
      <c r="AJ24" s="199">
        <v>0</v>
      </c>
      <c r="AK24" s="199">
        <v>0</v>
      </c>
      <c r="AL24" s="199">
        <v>0</v>
      </c>
      <c r="AM24" s="199">
        <v>0</v>
      </c>
      <c r="AN24" s="199">
        <v>0</v>
      </c>
      <c r="AO24" s="199">
        <v>0</v>
      </c>
      <c r="AP24" s="199">
        <v>0</v>
      </c>
      <c r="AQ24" s="199">
        <v>0</v>
      </c>
      <c r="AR24" s="199">
        <v>0</v>
      </c>
      <c r="AS24" s="199">
        <v>0</v>
      </c>
      <c r="AT24" s="199">
        <v>0</v>
      </c>
      <c r="AU24" s="199">
        <v>0</v>
      </c>
      <c r="AV24" s="199">
        <v>0</v>
      </c>
      <c r="AW24" s="199">
        <v>0</v>
      </c>
      <c r="AX24" s="200">
        <v>42.4</v>
      </c>
      <c r="AY24" s="201">
        <v>44.7</v>
      </c>
      <c r="AZ24" s="201">
        <v>7.8</v>
      </c>
    </row>
    <row r="25" spans="2:52" ht="17.100000000000001" customHeight="1" x14ac:dyDescent="0.15">
      <c r="B25" s="307"/>
      <c r="C25" s="307"/>
      <c r="D25" s="55" t="s">
        <v>352</v>
      </c>
      <c r="E25" s="199">
        <v>29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3</v>
      </c>
      <c r="L25" s="199">
        <v>1</v>
      </c>
      <c r="M25" s="199">
        <v>0</v>
      </c>
      <c r="N25" s="199">
        <v>0</v>
      </c>
      <c r="O25" s="199">
        <v>0</v>
      </c>
      <c r="P25" s="199">
        <v>0</v>
      </c>
      <c r="Q25" s="199">
        <v>1</v>
      </c>
      <c r="R25" s="199">
        <v>0</v>
      </c>
      <c r="S25" s="199">
        <v>0</v>
      </c>
      <c r="T25" s="199">
        <v>0</v>
      </c>
      <c r="U25" s="199">
        <v>0</v>
      </c>
      <c r="V25" s="199">
        <v>1</v>
      </c>
      <c r="W25" s="199">
        <v>3</v>
      </c>
      <c r="X25" s="199">
        <v>2</v>
      </c>
      <c r="Y25" s="199">
        <v>2</v>
      </c>
      <c r="Z25" s="199">
        <v>3</v>
      </c>
      <c r="AA25" s="199">
        <v>4</v>
      </c>
      <c r="AB25" s="199">
        <v>2</v>
      </c>
      <c r="AC25" s="199">
        <v>3</v>
      </c>
      <c r="AD25" s="199">
        <v>0</v>
      </c>
      <c r="AE25" s="199">
        <v>1</v>
      </c>
      <c r="AF25" s="199">
        <v>2</v>
      </c>
      <c r="AG25" s="199">
        <v>0</v>
      </c>
      <c r="AH25" s="199">
        <v>1</v>
      </c>
      <c r="AI25" s="199">
        <v>0</v>
      </c>
      <c r="AJ25" s="199">
        <v>0</v>
      </c>
      <c r="AK25" s="199">
        <v>0</v>
      </c>
      <c r="AL25" s="199">
        <v>0</v>
      </c>
      <c r="AM25" s="199">
        <v>0</v>
      </c>
      <c r="AN25" s="199">
        <v>0</v>
      </c>
      <c r="AO25" s="199">
        <v>0</v>
      </c>
      <c r="AP25" s="199">
        <v>0</v>
      </c>
      <c r="AQ25" s="199">
        <v>0</v>
      </c>
      <c r="AR25" s="199">
        <v>0</v>
      </c>
      <c r="AS25" s="199">
        <v>0</v>
      </c>
      <c r="AT25" s="199">
        <v>0</v>
      </c>
      <c r="AU25" s="199">
        <v>0</v>
      </c>
      <c r="AV25" s="199">
        <v>0</v>
      </c>
      <c r="AW25" s="199">
        <v>0</v>
      </c>
      <c r="AX25" s="200">
        <v>54.7</v>
      </c>
      <c r="AY25" s="201">
        <v>52</v>
      </c>
      <c r="AZ25" s="201">
        <v>12.5</v>
      </c>
    </row>
    <row r="26" spans="2:52" ht="17.100000000000001" customHeight="1" x14ac:dyDescent="0.15">
      <c r="B26" s="307"/>
      <c r="C26" s="307"/>
      <c r="D26" s="55" t="s">
        <v>353</v>
      </c>
      <c r="E26" s="199">
        <v>28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1</v>
      </c>
      <c r="P26" s="199">
        <v>1</v>
      </c>
      <c r="Q26" s="199">
        <v>4</v>
      </c>
      <c r="R26" s="199">
        <v>2</v>
      </c>
      <c r="S26" s="199">
        <v>3</v>
      </c>
      <c r="T26" s="199">
        <v>0</v>
      </c>
      <c r="U26" s="199">
        <v>5</v>
      </c>
      <c r="V26" s="199">
        <v>2</v>
      </c>
      <c r="W26" s="199">
        <v>1</v>
      </c>
      <c r="X26" s="199">
        <v>3</v>
      </c>
      <c r="Y26" s="199">
        <v>3</v>
      </c>
      <c r="Z26" s="199">
        <v>0</v>
      </c>
      <c r="AA26" s="199">
        <v>1</v>
      </c>
      <c r="AB26" s="199">
        <v>1</v>
      </c>
      <c r="AC26" s="199">
        <v>0</v>
      </c>
      <c r="AD26" s="199">
        <v>0</v>
      </c>
      <c r="AE26" s="199">
        <v>0</v>
      </c>
      <c r="AF26" s="199">
        <v>0</v>
      </c>
      <c r="AG26" s="199">
        <v>0</v>
      </c>
      <c r="AH26" s="199">
        <v>1</v>
      </c>
      <c r="AI26" s="199">
        <v>0</v>
      </c>
      <c r="AJ26" s="199">
        <v>0</v>
      </c>
      <c r="AK26" s="199">
        <v>0</v>
      </c>
      <c r="AL26" s="199">
        <v>0</v>
      </c>
      <c r="AM26" s="199">
        <v>0</v>
      </c>
      <c r="AN26" s="199">
        <v>0</v>
      </c>
      <c r="AO26" s="199">
        <v>0</v>
      </c>
      <c r="AP26" s="199">
        <v>0</v>
      </c>
      <c r="AQ26" s="199">
        <v>0</v>
      </c>
      <c r="AR26" s="199">
        <v>0</v>
      </c>
      <c r="AS26" s="199">
        <v>0</v>
      </c>
      <c r="AT26" s="199">
        <v>0</v>
      </c>
      <c r="AU26" s="199">
        <v>0</v>
      </c>
      <c r="AV26" s="199">
        <v>0</v>
      </c>
      <c r="AW26" s="199">
        <v>0</v>
      </c>
      <c r="AX26" s="200">
        <v>45.1</v>
      </c>
      <c r="AY26" s="201">
        <v>45.8</v>
      </c>
      <c r="AZ26" s="201">
        <v>8.3000000000000007</v>
      </c>
    </row>
    <row r="27" spans="2:52" ht="17.100000000000001" customHeight="1" x14ac:dyDescent="0.15">
      <c r="B27" s="411"/>
      <c r="C27" s="411"/>
      <c r="D27" s="55" t="s">
        <v>354</v>
      </c>
      <c r="E27" s="199">
        <v>5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1</v>
      </c>
      <c r="P27" s="199">
        <v>1</v>
      </c>
      <c r="Q27" s="199">
        <v>0</v>
      </c>
      <c r="R27" s="199">
        <v>1</v>
      </c>
      <c r="S27" s="199">
        <v>0</v>
      </c>
      <c r="T27" s="199">
        <v>0</v>
      </c>
      <c r="U27" s="199">
        <v>0</v>
      </c>
      <c r="V27" s="199">
        <v>0</v>
      </c>
      <c r="W27" s="199">
        <v>2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  <c r="AL27" s="199">
        <v>0</v>
      </c>
      <c r="AM27" s="199">
        <v>0</v>
      </c>
      <c r="AN27" s="199">
        <v>0</v>
      </c>
      <c r="AO27" s="199">
        <v>0</v>
      </c>
      <c r="AP27" s="199">
        <v>0</v>
      </c>
      <c r="AQ27" s="199">
        <v>0</v>
      </c>
      <c r="AR27" s="199">
        <v>0</v>
      </c>
      <c r="AS27" s="199">
        <v>0</v>
      </c>
      <c r="AT27" s="199">
        <v>0</v>
      </c>
      <c r="AU27" s="199">
        <v>0</v>
      </c>
      <c r="AV27" s="199">
        <v>0</v>
      </c>
      <c r="AW27" s="199">
        <v>0</v>
      </c>
      <c r="AX27" s="200">
        <v>39.299999999999997</v>
      </c>
      <c r="AY27" s="201">
        <v>40.700000000000003</v>
      </c>
      <c r="AZ27" s="201">
        <v>6.6</v>
      </c>
    </row>
    <row r="28" spans="2:52" ht="17.100000000000001" customHeight="1" x14ac:dyDescent="0.15">
      <c r="B28" s="397" t="s">
        <v>114</v>
      </c>
      <c r="C28" s="408"/>
      <c r="D28" s="409"/>
      <c r="E28" s="155">
        <v>1435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2</v>
      </c>
      <c r="M28" s="156">
        <v>10</v>
      </c>
      <c r="N28" s="156">
        <v>38</v>
      </c>
      <c r="O28" s="156">
        <v>85</v>
      </c>
      <c r="P28" s="156">
        <v>112</v>
      </c>
      <c r="Q28" s="156">
        <v>130</v>
      </c>
      <c r="R28" s="156">
        <v>128</v>
      </c>
      <c r="S28" s="156">
        <v>156</v>
      </c>
      <c r="T28" s="156">
        <v>113</v>
      </c>
      <c r="U28" s="156">
        <v>110</v>
      </c>
      <c r="V28" s="156">
        <v>94</v>
      </c>
      <c r="W28" s="156">
        <v>78</v>
      </c>
      <c r="X28" s="156">
        <v>65</v>
      </c>
      <c r="Y28" s="156">
        <v>55</v>
      </c>
      <c r="Z28" s="156">
        <v>34</v>
      </c>
      <c r="AA28" s="156">
        <v>37</v>
      </c>
      <c r="AB28" s="156">
        <v>22</v>
      </c>
      <c r="AC28" s="156">
        <v>34</v>
      </c>
      <c r="AD28" s="156">
        <v>22</v>
      </c>
      <c r="AE28" s="156">
        <v>12</v>
      </c>
      <c r="AF28" s="156">
        <v>16</v>
      </c>
      <c r="AG28" s="156">
        <v>12</v>
      </c>
      <c r="AH28" s="156">
        <v>15</v>
      </c>
      <c r="AI28" s="156">
        <v>14</v>
      </c>
      <c r="AJ28" s="156">
        <v>11</v>
      </c>
      <c r="AK28" s="156">
        <v>6</v>
      </c>
      <c r="AL28" s="156">
        <v>6</v>
      </c>
      <c r="AM28" s="156">
        <v>3</v>
      </c>
      <c r="AN28" s="156">
        <v>3</v>
      </c>
      <c r="AO28" s="156">
        <v>3</v>
      </c>
      <c r="AP28" s="156">
        <v>3</v>
      </c>
      <c r="AQ28" s="156">
        <v>2</v>
      </c>
      <c r="AR28" s="156">
        <v>0</v>
      </c>
      <c r="AS28" s="156">
        <v>0</v>
      </c>
      <c r="AT28" s="156">
        <v>0</v>
      </c>
      <c r="AU28" s="156">
        <v>2</v>
      </c>
      <c r="AV28" s="156">
        <v>0</v>
      </c>
      <c r="AW28" s="156">
        <v>2</v>
      </c>
      <c r="AX28" s="197">
        <v>43</v>
      </c>
      <c r="AY28" s="198">
        <v>45.7</v>
      </c>
      <c r="AZ28" s="198">
        <v>11.4</v>
      </c>
    </row>
    <row r="29" spans="2:52" x14ac:dyDescent="0.15">
      <c r="B29" s="177"/>
      <c r="C29" s="177"/>
      <c r="D29" s="177"/>
    </row>
    <row r="30" spans="2:52" x14ac:dyDescent="0.15">
      <c r="E30" s="202"/>
    </row>
  </sheetData>
  <mergeCells count="16">
    <mergeCell ref="B3:D3"/>
    <mergeCell ref="E3:E5"/>
    <mergeCell ref="AX3:AX4"/>
    <mergeCell ref="AY3:AY4"/>
    <mergeCell ref="AZ3:AZ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9" t="s">
        <v>348</v>
      </c>
      <c r="C1" s="29"/>
      <c r="E1" s="29" t="s">
        <v>390</v>
      </c>
      <c r="O1" s="29"/>
      <c r="R1" s="29" t="s">
        <v>386</v>
      </c>
      <c r="AB1" s="29"/>
      <c r="AE1" s="29" t="s">
        <v>386</v>
      </c>
      <c r="AQ1" s="29"/>
      <c r="AR1" s="29" t="s">
        <v>386</v>
      </c>
    </row>
    <row r="2" spans="1:49" s="11" customFormat="1" ht="17.25" customHeight="1" x14ac:dyDescent="0.15">
      <c r="B2" s="1" t="s">
        <v>389</v>
      </c>
    </row>
    <row r="3" spans="1:49" ht="24" customHeight="1" x14ac:dyDescent="0.15">
      <c r="B3" s="350" t="s">
        <v>387</v>
      </c>
      <c r="C3" s="398"/>
      <c r="D3" s="342"/>
      <c r="E3" s="333" t="s">
        <v>92</v>
      </c>
      <c r="F3" s="195"/>
      <c r="G3" s="91">
        <v>16</v>
      </c>
      <c r="H3" s="91">
        <v>18</v>
      </c>
      <c r="I3" s="91">
        <v>20</v>
      </c>
      <c r="J3" s="91">
        <v>22</v>
      </c>
      <c r="K3" s="91">
        <v>24</v>
      </c>
      <c r="L3" s="91">
        <v>26</v>
      </c>
      <c r="M3" s="91">
        <v>28</v>
      </c>
      <c r="N3" s="91">
        <v>30</v>
      </c>
      <c r="O3" s="91">
        <v>32</v>
      </c>
      <c r="P3" s="91">
        <v>34</v>
      </c>
      <c r="Q3" s="91">
        <v>36</v>
      </c>
      <c r="R3" s="91">
        <v>38</v>
      </c>
      <c r="S3" s="91">
        <v>40</v>
      </c>
      <c r="T3" s="91">
        <v>42</v>
      </c>
      <c r="U3" s="91">
        <v>44</v>
      </c>
      <c r="V3" s="91">
        <v>46</v>
      </c>
      <c r="W3" s="91">
        <v>48</v>
      </c>
      <c r="X3" s="91">
        <v>50</v>
      </c>
      <c r="Y3" s="91">
        <v>52</v>
      </c>
      <c r="Z3" s="91">
        <v>54</v>
      </c>
      <c r="AA3" s="91">
        <v>56</v>
      </c>
      <c r="AB3" s="91">
        <v>58</v>
      </c>
      <c r="AC3" s="91">
        <v>60</v>
      </c>
      <c r="AD3" s="91">
        <v>62</v>
      </c>
      <c r="AE3" s="91">
        <v>64</v>
      </c>
      <c r="AF3" s="91">
        <v>66</v>
      </c>
      <c r="AG3" s="91">
        <v>68</v>
      </c>
      <c r="AH3" s="91">
        <v>70</v>
      </c>
      <c r="AI3" s="91">
        <v>72</v>
      </c>
      <c r="AJ3" s="91">
        <v>74</v>
      </c>
      <c r="AK3" s="91">
        <v>76</v>
      </c>
      <c r="AL3" s="91">
        <v>78</v>
      </c>
      <c r="AM3" s="91">
        <v>80</v>
      </c>
      <c r="AN3" s="91">
        <v>82</v>
      </c>
      <c r="AO3" s="91">
        <v>84</v>
      </c>
      <c r="AP3" s="91">
        <v>86</v>
      </c>
      <c r="AQ3" s="91">
        <v>88</v>
      </c>
      <c r="AR3" s="91">
        <v>90</v>
      </c>
      <c r="AS3" s="91">
        <v>92</v>
      </c>
      <c r="AT3" s="91">
        <v>94</v>
      </c>
      <c r="AU3" s="91">
        <v>96</v>
      </c>
      <c r="AV3" s="91">
        <v>98</v>
      </c>
      <c r="AW3" s="115" t="s">
        <v>357</v>
      </c>
    </row>
    <row r="4" spans="1:49" s="35" customFormat="1" ht="12" customHeight="1" x14ac:dyDescent="0.15">
      <c r="B4" s="353" t="s">
        <v>264</v>
      </c>
      <c r="C4" s="406"/>
      <c r="D4" s="354"/>
      <c r="E4" s="334"/>
      <c r="F4" s="93"/>
      <c r="G4" s="93" t="s">
        <v>97</v>
      </c>
      <c r="H4" s="93" t="s">
        <v>97</v>
      </c>
      <c r="I4" s="93" t="s">
        <v>97</v>
      </c>
      <c r="J4" s="93" t="s">
        <v>97</v>
      </c>
      <c r="K4" s="93" t="s">
        <v>97</v>
      </c>
      <c r="L4" s="93" t="s">
        <v>97</v>
      </c>
      <c r="M4" s="93" t="s">
        <v>97</v>
      </c>
      <c r="N4" s="93" t="s">
        <v>97</v>
      </c>
      <c r="O4" s="93" t="s">
        <v>97</v>
      </c>
      <c r="P4" s="93" t="s">
        <v>97</v>
      </c>
      <c r="Q4" s="93" t="s">
        <v>97</v>
      </c>
      <c r="R4" s="93" t="s">
        <v>97</v>
      </c>
      <c r="S4" s="93" t="s">
        <v>97</v>
      </c>
      <c r="T4" s="93" t="s">
        <v>97</v>
      </c>
      <c r="U4" s="93" t="s">
        <v>97</v>
      </c>
      <c r="V4" s="93" t="s">
        <v>97</v>
      </c>
      <c r="W4" s="93" t="s">
        <v>97</v>
      </c>
      <c r="X4" s="93" t="s">
        <v>97</v>
      </c>
      <c r="Y4" s="93" t="s">
        <v>97</v>
      </c>
      <c r="Z4" s="93" t="s">
        <v>97</v>
      </c>
      <c r="AA4" s="93" t="s">
        <v>97</v>
      </c>
      <c r="AB4" s="93" t="s">
        <v>97</v>
      </c>
      <c r="AC4" s="93" t="s">
        <v>97</v>
      </c>
      <c r="AD4" s="93" t="s">
        <v>97</v>
      </c>
      <c r="AE4" s="93" t="s">
        <v>97</v>
      </c>
      <c r="AF4" s="93" t="s">
        <v>97</v>
      </c>
      <c r="AG4" s="93" t="s">
        <v>97</v>
      </c>
      <c r="AH4" s="93" t="s">
        <v>97</v>
      </c>
      <c r="AI4" s="93" t="s">
        <v>97</v>
      </c>
      <c r="AJ4" s="93" t="s">
        <v>97</v>
      </c>
      <c r="AK4" s="93" t="s">
        <v>97</v>
      </c>
      <c r="AL4" s="93" t="s">
        <v>97</v>
      </c>
      <c r="AM4" s="93" t="s">
        <v>97</v>
      </c>
      <c r="AN4" s="93" t="s">
        <v>97</v>
      </c>
      <c r="AO4" s="93" t="s">
        <v>97</v>
      </c>
      <c r="AP4" s="93" t="s">
        <v>97</v>
      </c>
      <c r="AQ4" s="93" t="s">
        <v>97</v>
      </c>
      <c r="AR4" s="93" t="s">
        <v>97</v>
      </c>
      <c r="AS4" s="93" t="s">
        <v>97</v>
      </c>
      <c r="AT4" s="93" t="s">
        <v>97</v>
      </c>
      <c r="AU4" s="93" t="s">
        <v>97</v>
      </c>
      <c r="AV4" s="93" t="s">
        <v>97</v>
      </c>
      <c r="AW4" s="93"/>
    </row>
    <row r="5" spans="1:49" ht="24" customHeight="1" x14ac:dyDescent="0.15">
      <c r="B5" s="355"/>
      <c r="C5" s="407"/>
      <c r="D5" s="356"/>
      <c r="E5" s="335"/>
      <c r="F5" s="116" t="s">
        <v>343</v>
      </c>
      <c r="G5" s="97">
        <v>18</v>
      </c>
      <c r="H5" s="97">
        <v>20</v>
      </c>
      <c r="I5" s="97">
        <v>22</v>
      </c>
      <c r="J5" s="97">
        <v>24</v>
      </c>
      <c r="K5" s="97">
        <v>26</v>
      </c>
      <c r="L5" s="97">
        <v>28</v>
      </c>
      <c r="M5" s="97">
        <v>30</v>
      </c>
      <c r="N5" s="97">
        <v>32</v>
      </c>
      <c r="O5" s="97">
        <v>34</v>
      </c>
      <c r="P5" s="97">
        <v>36</v>
      </c>
      <c r="Q5" s="97">
        <v>38</v>
      </c>
      <c r="R5" s="97">
        <v>40</v>
      </c>
      <c r="S5" s="97">
        <v>42</v>
      </c>
      <c r="T5" s="97">
        <v>44</v>
      </c>
      <c r="U5" s="97">
        <v>46</v>
      </c>
      <c r="V5" s="97">
        <v>48</v>
      </c>
      <c r="W5" s="97">
        <v>50</v>
      </c>
      <c r="X5" s="97">
        <v>52</v>
      </c>
      <c r="Y5" s="97">
        <v>54</v>
      </c>
      <c r="Z5" s="97">
        <v>56</v>
      </c>
      <c r="AA5" s="97">
        <v>58</v>
      </c>
      <c r="AB5" s="97">
        <v>60</v>
      </c>
      <c r="AC5" s="97">
        <v>62</v>
      </c>
      <c r="AD5" s="97">
        <v>64</v>
      </c>
      <c r="AE5" s="97">
        <v>66</v>
      </c>
      <c r="AF5" s="97">
        <v>68</v>
      </c>
      <c r="AG5" s="97">
        <v>70</v>
      </c>
      <c r="AH5" s="97">
        <v>72</v>
      </c>
      <c r="AI5" s="97">
        <v>74</v>
      </c>
      <c r="AJ5" s="97">
        <v>76</v>
      </c>
      <c r="AK5" s="97">
        <v>78</v>
      </c>
      <c r="AL5" s="97">
        <v>80</v>
      </c>
      <c r="AM5" s="97">
        <v>82</v>
      </c>
      <c r="AN5" s="97">
        <v>84</v>
      </c>
      <c r="AO5" s="97">
        <v>86</v>
      </c>
      <c r="AP5" s="97">
        <v>88</v>
      </c>
      <c r="AQ5" s="97">
        <v>90</v>
      </c>
      <c r="AR5" s="97">
        <v>92</v>
      </c>
      <c r="AS5" s="97">
        <v>94</v>
      </c>
      <c r="AT5" s="97">
        <v>96</v>
      </c>
      <c r="AU5" s="97">
        <v>98</v>
      </c>
      <c r="AV5" s="97">
        <v>100</v>
      </c>
      <c r="AW5" s="97"/>
    </row>
    <row r="6" spans="1:49" ht="17.100000000000001" customHeight="1" x14ac:dyDescent="0.15">
      <c r="B6" s="397" t="s">
        <v>92</v>
      </c>
      <c r="C6" s="408"/>
      <c r="D6" s="409"/>
      <c r="E6" s="203">
        <v>100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3.8221429481462607E-2</v>
      </c>
      <c r="L6" s="204">
        <v>5.0961905975283474E-2</v>
      </c>
      <c r="M6" s="204">
        <v>0.12740476493820868</v>
      </c>
      <c r="N6" s="204">
        <v>0.48413810676519303</v>
      </c>
      <c r="O6" s="204">
        <v>1.1976047904191618</v>
      </c>
      <c r="P6" s="204">
        <v>1.6944833736781757</v>
      </c>
      <c r="Q6" s="204">
        <v>2.1149190979742643</v>
      </c>
      <c r="R6" s="204">
        <v>2.1531405274557267</v>
      </c>
      <c r="S6" s="204">
        <v>3.5163715122945596</v>
      </c>
      <c r="T6" s="204">
        <v>3.8221429481462605</v>
      </c>
      <c r="U6" s="204">
        <v>4.0642120015288574</v>
      </c>
      <c r="V6" s="204">
        <v>4.6502739202446168</v>
      </c>
      <c r="W6" s="204">
        <v>4.6884953497260797</v>
      </c>
      <c r="X6" s="204">
        <v>3.860364377627723</v>
      </c>
      <c r="Y6" s="204">
        <v>4.0387310485412158</v>
      </c>
      <c r="Z6" s="204">
        <v>4.1788762899732452</v>
      </c>
      <c r="AA6" s="204">
        <v>3.8985858071091859</v>
      </c>
      <c r="AB6" s="204">
        <v>3.3380048413810677</v>
      </c>
      <c r="AC6" s="204">
        <v>3.6437762772327686</v>
      </c>
      <c r="AD6" s="204">
        <v>3.1596381704675753</v>
      </c>
      <c r="AE6" s="204">
        <v>3.1214167409861129</v>
      </c>
      <c r="AF6" s="204">
        <v>2.8538667346158748</v>
      </c>
      <c r="AG6" s="204">
        <v>2.7901643521467703</v>
      </c>
      <c r="AH6" s="204">
        <v>2.4589119633074277</v>
      </c>
      <c r="AI6" s="204">
        <v>2.3697286278506815</v>
      </c>
      <c r="AJ6" s="204">
        <v>2.2041024334310104</v>
      </c>
      <c r="AK6" s="204">
        <v>2.3824691043445023</v>
      </c>
      <c r="AL6" s="204">
        <v>2.0257357625175181</v>
      </c>
      <c r="AM6" s="204">
        <v>1.9492929035545929</v>
      </c>
      <c r="AN6" s="204">
        <v>1.745445279653459</v>
      </c>
      <c r="AO6" s="204">
        <v>1.4778952732832207</v>
      </c>
      <c r="AP6" s="204">
        <v>1.4396738438017582</v>
      </c>
      <c r="AQ6" s="204">
        <v>1.2358262199006242</v>
      </c>
      <c r="AR6" s="204">
        <v>1.3504905083450121</v>
      </c>
      <c r="AS6" s="204">
        <v>1.1339024079500575</v>
      </c>
      <c r="AT6" s="204">
        <v>1.1721238374315199</v>
      </c>
      <c r="AU6" s="204">
        <v>1.0319785959994905</v>
      </c>
      <c r="AV6" s="204">
        <v>1.1976047904191618</v>
      </c>
      <c r="AW6" s="204">
        <v>11.339024079500573</v>
      </c>
    </row>
    <row r="7" spans="1:49" ht="17.100000000000001" customHeight="1" x14ac:dyDescent="0.15">
      <c r="A7" s="35"/>
      <c r="B7" s="395" t="s">
        <v>265</v>
      </c>
      <c r="C7" s="412"/>
      <c r="D7" s="413"/>
      <c r="E7" s="205">
        <v>100</v>
      </c>
      <c r="F7" s="205">
        <v>0</v>
      </c>
      <c r="G7" s="205">
        <v>0</v>
      </c>
      <c r="H7" s="205">
        <v>0</v>
      </c>
      <c r="I7" s="205">
        <v>0</v>
      </c>
      <c r="J7" s="205">
        <v>0</v>
      </c>
      <c r="K7" s="205">
        <v>4.6772684752104769E-2</v>
      </c>
      <c r="L7" s="205">
        <v>3.1181789834736514E-2</v>
      </c>
      <c r="M7" s="205">
        <v>0</v>
      </c>
      <c r="N7" s="205">
        <v>0</v>
      </c>
      <c r="O7" s="205">
        <v>0.1403180542563143</v>
      </c>
      <c r="P7" s="205">
        <v>0.32740879326473343</v>
      </c>
      <c r="Q7" s="205">
        <v>0.5612722170252572</v>
      </c>
      <c r="R7" s="205">
        <v>0.63922669161209855</v>
      </c>
      <c r="S7" s="205">
        <v>1.8709073900841908</v>
      </c>
      <c r="T7" s="205">
        <v>2.9154973495478642</v>
      </c>
      <c r="U7" s="205">
        <v>3.2584970377299656</v>
      </c>
      <c r="V7" s="205">
        <v>4.2251325226067973</v>
      </c>
      <c r="W7" s="205">
        <v>4.5213595260367949</v>
      </c>
      <c r="X7" s="205">
        <v>3.7106329903336457</v>
      </c>
      <c r="Y7" s="205">
        <v>4.0848144683504835</v>
      </c>
      <c r="Z7" s="205">
        <v>4.5837231057062677</v>
      </c>
      <c r="AA7" s="205">
        <v>4.1939507327720609</v>
      </c>
      <c r="AB7" s="205">
        <v>3.7418147801683816</v>
      </c>
      <c r="AC7" s="205">
        <v>3.9289055191768005</v>
      </c>
      <c r="AD7" s="205">
        <v>3.5235422513252264</v>
      </c>
      <c r="AE7" s="205">
        <v>3.6326785157468038</v>
      </c>
      <c r="AF7" s="205">
        <v>3.2429061428125974</v>
      </c>
      <c r="AG7" s="205">
        <v>3.2273152478952296</v>
      </c>
      <c r="AH7" s="205">
        <v>2.7751792952915499</v>
      </c>
      <c r="AI7" s="205">
        <v>2.6816339257873403</v>
      </c>
      <c r="AJ7" s="205">
        <v>2.5257249766136578</v>
      </c>
      <c r="AK7" s="205">
        <v>2.8219519800436546</v>
      </c>
      <c r="AL7" s="205">
        <v>2.3854069223573431</v>
      </c>
      <c r="AM7" s="205">
        <v>2.3386342376052385</v>
      </c>
      <c r="AN7" s="205">
        <v>2.0891799189273463</v>
      </c>
      <c r="AO7" s="205">
        <v>1.7617711256626132</v>
      </c>
      <c r="AP7" s="205">
        <v>1.7149984409105083</v>
      </c>
      <c r="AQ7" s="205">
        <v>1.4811350171499844</v>
      </c>
      <c r="AR7" s="205">
        <v>1.6526348612410351</v>
      </c>
      <c r="AS7" s="205">
        <v>1.387589647645775</v>
      </c>
      <c r="AT7" s="205">
        <v>1.4343623323978796</v>
      </c>
      <c r="AU7" s="205">
        <v>1.2316806984720923</v>
      </c>
      <c r="AV7" s="205">
        <v>1.465544122232616</v>
      </c>
      <c r="AW7" s="205">
        <v>13.844714686623011</v>
      </c>
    </row>
    <row r="8" spans="1:49" ht="17.100000000000001" customHeight="1" x14ac:dyDescent="0.15">
      <c r="B8" s="307"/>
      <c r="C8" s="395" t="s">
        <v>266</v>
      </c>
      <c r="D8" s="413"/>
      <c r="E8" s="205">
        <v>100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2.3691068467187871E-2</v>
      </c>
      <c r="M8" s="205">
        <v>0</v>
      </c>
      <c r="N8" s="205">
        <v>0</v>
      </c>
      <c r="O8" s="205">
        <v>9.4764273868751484E-2</v>
      </c>
      <c r="P8" s="205">
        <v>0.18952854773750297</v>
      </c>
      <c r="Q8" s="205">
        <v>0.21321961620469082</v>
      </c>
      <c r="R8" s="205">
        <v>0.37905709547500593</v>
      </c>
      <c r="S8" s="205">
        <v>1.279317697228145</v>
      </c>
      <c r="T8" s="205">
        <v>1.7768301350390905</v>
      </c>
      <c r="U8" s="205">
        <v>1.9900497512437811</v>
      </c>
      <c r="V8" s="205">
        <v>2.6297085998578535</v>
      </c>
      <c r="W8" s="205">
        <v>2.9613835583984836</v>
      </c>
      <c r="X8" s="205">
        <v>2.3454157782515992</v>
      </c>
      <c r="Y8" s="205">
        <v>2.3454157782515992</v>
      </c>
      <c r="Z8" s="205">
        <v>3.1035299692016109</v>
      </c>
      <c r="AA8" s="205">
        <v>3.1272210376687988</v>
      </c>
      <c r="AB8" s="205">
        <v>3.0324567638000475</v>
      </c>
      <c r="AC8" s="205">
        <v>3.4352049277422414</v>
      </c>
      <c r="AD8" s="205">
        <v>3.4115138592750531</v>
      </c>
      <c r="AE8" s="205">
        <v>3.5062781331438044</v>
      </c>
      <c r="AF8" s="205">
        <v>3.4352049277422414</v>
      </c>
      <c r="AG8" s="205">
        <v>3.2693674484719262</v>
      </c>
      <c r="AH8" s="205">
        <v>3.0087656953328592</v>
      </c>
      <c r="AI8" s="205">
        <v>3.1272210376687988</v>
      </c>
      <c r="AJ8" s="205">
        <v>2.9613835583984836</v>
      </c>
      <c r="AK8" s="205">
        <v>3.5773513385453684</v>
      </c>
      <c r="AL8" s="205">
        <v>3.0324567638000475</v>
      </c>
      <c r="AM8" s="205">
        <v>2.7718550106609809</v>
      </c>
      <c r="AN8" s="205">
        <v>2.6770907367922292</v>
      </c>
      <c r="AO8" s="205">
        <v>2.2980336413172231</v>
      </c>
      <c r="AP8" s="205">
        <v>2.2506515043828479</v>
      </c>
      <c r="AQ8" s="205">
        <v>1.9426676143094055</v>
      </c>
      <c r="AR8" s="205">
        <v>2.1321961620469083</v>
      </c>
      <c r="AS8" s="205">
        <v>1.7294479981047144</v>
      </c>
      <c r="AT8" s="205">
        <v>1.7768301350390905</v>
      </c>
      <c r="AU8" s="205">
        <v>1.610992655768775</v>
      </c>
      <c r="AV8" s="205">
        <v>2.0137408197109687</v>
      </c>
      <c r="AW8" s="205">
        <v>20.540156361051885</v>
      </c>
    </row>
    <row r="9" spans="1:49" ht="17.100000000000001" customHeight="1" x14ac:dyDescent="0.15">
      <c r="B9" s="307"/>
      <c r="C9" s="307"/>
      <c r="D9" s="55" t="s">
        <v>267</v>
      </c>
      <c r="E9" s="205">
        <v>100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9.6805421103581799E-2</v>
      </c>
      <c r="S9" s="205">
        <v>0</v>
      </c>
      <c r="T9" s="205">
        <v>0</v>
      </c>
      <c r="U9" s="205">
        <v>0</v>
      </c>
      <c r="V9" s="205">
        <v>0</v>
      </c>
      <c r="W9" s="205">
        <v>0</v>
      </c>
      <c r="X9" s="205">
        <v>0</v>
      </c>
      <c r="Y9" s="205">
        <v>0</v>
      </c>
      <c r="Z9" s="205">
        <v>9.6805421103581799E-2</v>
      </c>
      <c r="AA9" s="205">
        <v>0</v>
      </c>
      <c r="AB9" s="205">
        <v>0</v>
      </c>
      <c r="AC9" s="205">
        <v>0</v>
      </c>
      <c r="AD9" s="205">
        <v>0.1936108422071636</v>
      </c>
      <c r="AE9" s="205">
        <v>0.67763794772507258</v>
      </c>
      <c r="AF9" s="205">
        <v>0.29041626331074544</v>
      </c>
      <c r="AG9" s="205">
        <v>0.87124878993223631</v>
      </c>
      <c r="AH9" s="205">
        <v>0.87124878993223631</v>
      </c>
      <c r="AI9" s="205">
        <v>1.8393030009680542</v>
      </c>
      <c r="AJ9" s="205">
        <v>1.7424975798644726</v>
      </c>
      <c r="AK9" s="205">
        <v>1.8393030009680542</v>
      </c>
      <c r="AL9" s="205">
        <v>1.9361084220716358</v>
      </c>
      <c r="AM9" s="205">
        <v>2.4201355275895451</v>
      </c>
      <c r="AN9" s="205">
        <v>3.2913843175217812</v>
      </c>
      <c r="AO9" s="205">
        <v>2.6137463697967087</v>
      </c>
      <c r="AP9" s="205">
        <v>2.7105517909002903</v>
      </c>
      <c r="AQ9" s="205">
        <v>2.6137463697967087</v>
      </c>
      <c r="AR9" s="205">
        <v>3.4849951597289452</v>
      </c>
      <c r="AS9" s="205">
        <v>2.7105517909002903</v>
      </c>
      <c r="AT9" s="205">
        <v>2.8073572120038723</v>
      </c>
      <c r="AU9" s="205">
        <v>3.3881897386253628</v>
      </c>
      <c r="AV9" s="205">
        <v>3.77541142303969</v>
      </c>
      <c r="AW9" s="205">
        <v>59.728944820909966</v>
      </c>
    </row>
    <row r="10" spans="1:49" ht="17.100000000000001" customHeight="1" x14ac:dyDescent="0.15">
      <c r="A10" s="35"/>
      <c r="B10" s="307"/>
      <c r="C10" s="307"/>
      <c r="D10" s="55" t="s">
        <v>268</v>
      </c>
      <c r="E10" s="205">
        <v>100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8.2781456953642391E-2</v>
      </c>
      <c r="U10" s="205">
        <v>0.16556291390728478</v>
      </c>
      <c r="V10" s="205">
        <v>0.57947019867549665</v>
      </c>
      <c r="W10" s="205">
        <v>1.1589403973509933</v>
      </c>
      <c r="X10" s="205">
        <v>1.3245033112582782</v>
      </c>
      <c r="Y10" s="205">
        <v>1.9867549668874174</v>
      </c>
      <c r="Z10" s="205">
        <v>3.3940397350993377</v>
      </c>
      <c r="AA10" s="205">
        <v>2.814569536423841</v>
      </c>
      <c r="AB10" s="205">
        <v>2.9801324503311259</v>
      </c>
      <c r="AC10" s="205">
        <v>3.1456953642384109</v>
      </c>
      <c r="AD10" s="205">
        <v>3.2284768211920527</v>
      </c>
      <c r="AE10" s="205">
        <v>2.9801324503311259</v>
      </c>
      <c r="AF10" s="205">
        <v>4.5529801324503305</v>
      </c>
      <c r="AG10" s="205">
        <v>3.8079470198675498</v>
      </c>
      <c r="AH10" s="205">
        <v>4.4701986754966887</v>
      </c>
      <c r="AI10" s="205">
        <v>4.8841059602649004</v>
      </c>
      <c r="AJ10" s="205">
        <v>3.8907284768211916</v>
      </c>
      <c r="AK10" s="205">
        <v>5.0496688741721858</v>
      </c>
      <c r="AL10" s="205">
        <v>3.8079470198675498</v>
      </c>
      <c r="AM10" s="205">
        <v>4.7185430463576159</v>
      </c>
      <c r="AN10" s="205">
        <v>3.8079470198675498</v>
      </c>
      <c r="AO10" s="205">
        <v>3.6423841059602649</v>
      </c>
      <c r="AP10" s="205">
        <v>2.9801324503311259</v>
      </c>
      <c r="AQ10" s="205">
        <v>2.2350993377483444</v>
      </c>
      <c r="AR10" s="205">
        <v>2.814569536423841</v>
      </c>
      <c r="AS10" s="205">
        <v>2.6490066225165565</v>
      </c>
      <c r="AT10" s="205">
        <v>2.7317880794701987</v>
      </c>
      <c r="AU10" s="205">
        <v>2.1523178807947021</v>
      </c>
      <c r="AV10" s="205">
        <v>3.3112582781456954</v>
      </c>
      <c r="AW10" s="205">
        <v>14.652317880794701</v>
      </c>
    </row>
    <row r="11" spans="1:49" ht="17.100000000000001" customHeight="1" x14ac:dyDescent="0.15">
      <c r="B11" s="307"/>
      <c r="C11" s="307"/>
      <c r="D11" s="55" t="s">
        <v>269</v>
      </c>
      <c r="E11" s="205">
        <v>100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5">
        <v>0.2026342451874367</v>
      </c>
      <c r="Q11" s="205">
        <v>0.303951367781155</v>
      </c>
      <c r="R11" s="205">
        <v>0.70921985815602839</v>
      </c>
      <c r="S11" s="205">
        <v>2.9381965552178317</v>
      </c>
      <c r="T11" s="205">
        <v>3.4447821681864235</v>
      </c>
      <c r="U11" s="205">
        <v>3.850050658561297</v>
      </c>
      <c r="V11" s="205">
        <v>4.6605876393110437</v>
      </c>
      <c r="W11" s="205">
        <v>5.9777102330293816</v>
      </c>
      <c r="X11" s="205">
        <v>4.7619047619047619</v>
      </c>
      <c r="Y11" s="205">
        <v>3.3434650455927049</v>
      </c>
      <c r="Z11" s="205">
        <v>3.850050658561297</v>
      </c>
      <c r="AA11" s="205">
        <v>4.9645390070921991</v>
      </c>
      <c r="AB11" s="205">
        <v>4.154002026342452</v>
      </c>
      <c r="AC11" s="205">
        <v>5.3698074974670718</v>
      </c>
      <c r="AD11" s="205">
        <v>4.86322188449848</v>
      </c>
      <c r="AE11" s="205">
        <v>5.3698074974670718</v>
      </c>
      <c r="AF11" s="205">
        <v>4.2553191489361701</v>
      </c>
      <c r="AG11" s="205">
        <v>4.2553191489361701</v>
      </c>
      <c r="AH11" s="205">
        <v>3.4447821681864235</v>
      </c>
      <c r="AI11" s="205">
        <v>2.8368794326241136</v>
      </c>
      <c r="AJ11" s="205">
        <v>2.6342451874366768</v>
      </c>
      <c r="AK11" s="205">
        <v>3.5460992907801421</v>
      </c>
      <c r="AL11" s="205">
        <v>2.43161094224924</v>
      </c>
      <c r="AM11" s="205">
        <v>1.21580547112462</v>
      </c>
      <c r="AN11" s="205">
        <v>1.1144883485309016</v>
      </c>
      <c r="AO11" s="205">
        <v>1.4184397163120568</v>
      </c>
      <c r="AP11" s="205">
        <v>1.3171225937183384</v>
      </c>
      <c r="AQ11" s="205">
        <v>1.7223910840932117</v>
      </c>
      <c r="AR11" s="205">
        <v>1.4184397163120568</v>
      </c>
      <c r="AS11" s="205">
        <v>0.60790273556231</v>
      </c>
      <c r="AT11" s="205">
        <v>1.3171225937183384</v>
      </c>
      <c r="AU11" s="205">
        <v>0.40526849037487339</v>
      </c>
      <c r="AV11" s="205">
        <v>0.50658561296859173</v>
      </c>
      <c r="AW11" s="205">
        <v>6.7882472137791288</v>
      </c>
    </row>
    <row r="12" spans="1:49" ht="17.100000000000001" customHeight="1" x14ac:dyDescent="0.15">
      <c r="B12" s="307"/>
      <c r="C12" s="307"/>
      <c r="D12" s="55" t="s">
        <v>270</v>
      </c>
      <c r="E12" s="205">
        <v>100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v>0.1466275659824047</v>
      </c>
      <c r="M12" s="205">
        <v>0</v>
      </c>
      <c r="N12" s="205">
        <v>0</v>
      </c>
      <c r="O12" s="205">
        <v>0.1466275659824047</v>
      </c>
      <c r="P12" s="205">
        <v>0.73313782991202348</v>
      </c>
      <c r="Q12" s="205">
        <v>0.1466275659824047</v>
      </c>
      <c r="R12" s="205">
        <v>0.43988269794721413</v>
      </c>
      <c r="S12" s="205">
        <v>2.7859237536656889</v>
      </c>
      <c r="T12" s="205">
        <v>5.5718475073313778</v>
      </c>
      <c r="U12" s="205">
        <v>5.5718475073313778</v>
      </c>
      <c r="V12" s="205">
        <v>6.5982404692082106</v>
      </c>
      <c r="W12" s="205">
        <v>5.5718475073313778</v>
      </c>
      <c r="X12" s="205">
        <v>3.0791788856304985</v>
      </c>
      <c r="Y12" s="205">
        <v>3.8123167155425222</v>
      </c>
      <c r="Z12" s="205">
        <v>5.8651026392961878</v>
      </c>
      <c r="AA12" s="205">
        <v>4.6920821114369504</v>
      </c>
      <c r="AB12" s="205">
        <v>5.2785923753665687</v>
      </c>
      <c r="AC12" s="205">
        <v>4.838709677419355</v>
      </c>
      <c r="AD12" s="205">
        <v>6.1583577712609969</v>
      </c>
      <c r="AE12" s="205">
        <v>6.3049853372434015</v>
      </c>
      <c r="AF12" s="205">
        <v>4.6920821114369504</v>
      </c>
      <c r="AG12" s="205">
        <v>4.2521994134897358</v>
      </c>
      <c r="AH12" s="205">
        <v>3.0791788856304985</v>
      </c>
      <c r="AI12" s="205">
        <v>2.4926686217008798</v>
      </c>
      <c r="AJ12" s="205">
        <v>3.225806451612903</v>
      </c>
      <c r="AK12" s="205">
        <v>3.225806451612903</v>
      </c>
      <c r="AL12" s="205">
        <v>3.9589442815249267</v>
      </c>
      <c r="AM12" s="205">
        <v>1.6129032258064515</v>
      </c>
      <c r="AN12" s="205">
        <v>1.466275659824047</v>
      </c>
      <c r="AO12" s="205">
        <v>1.1730205278592376</v>
      </c>
      <c r="AP12" s="205">
        <v>1.0263929618768328</v>
      </c>
      <c r="AQ12" s="205">
        <v>0.87976539589442826</v>
      </c>
      <c r="AR12" s="205">
        <v>0.43988269794721413</v>
      </c>
      <c r="AS12" s="205">
        <v>0.1466275659824047</v>
      </c>
      <c r="AT12" s="205">
        <v>0</v>
      </c>
      <c r="AU12" s="205">
        <v>0.1466275659824047</v>
      </c>
      <c r="AV12" s="205">
        <v>0.1466275659824047</v>
      </c>
      <c r="AW12" s="205">
        <v>0.2932551319648094</v>
      </c>
    </row>
    <row r="13" spans="1:49" ht="17.100000000000001" customHeight="1" x14ac:dyDescent="0.15">
      <c r="A13" s="35"/>
      <c r="B13" s="307"/>
      <c r="C13" s="307"/>
      <c r="D13" s="55" t="s">
        <v>271</v>
      </c>
      <c r="E13" s="205">
        <v>100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1.0526315789473684</v>
      </c>
      <c r="P13" s="205">
        <v>0.35087719298245612</v>
      </c>
      <c r="Q13" s="205">
        <v>1.0526315789473684</v>
      </c>
      <c r="R13" s="205">
        <v>1.0526315789473684</v>
      </c>
      <c r="S13" s="205">
        <v>1.7543859649122806</v>
      </c>
      <c r="T13" s="205">
        <v>0.35087719298245612</v>
      </c>
      <c r="U13" s="205">
        <v>1.0526315789473684</v>
      </c>
      <c r="V13" s="205">
        <v>4.2105263157894735</v>
      </c>
      <c r="W13" s="205">
        <v>4.2105263157894735</v>
      </c>
      <c r="X13" s="205">
        <v>5.2631578947368416</v>
      </c>
      <c r="Y13" s="205">
        <v>5.2631578947368416</v>
      </c>
      <c r="Z13" s="205">
        <v>3.5087719298245612</v>
      </c>
      <c r="AA13" s="205">
        <v>5.9649122807017543</v>
      </c>
      <c r="AB13" s="205">
        <v>4.2105263157894735</v>
      </c>
      <c r="AC13" s="205">
        <v>7.3684210526315779</v>
      </c>
      <c r="AD13" s="205">
        <v>4.5614035087719298</v>
      </c>
      <c r="AE13" s="205">
        <v>3.1578947368421053</v>
      </c>
      <c r="AF13" s="205">
        <v>4.5614035087719298</v>
      </c>
      <c r="AG13" s="205">
        <v>4.2105263157894735</v>
      </c>
      <c r="AH13" s="205">
        <v>3.1578947368421053</v>
      </c>
      <c r="AI13" s="205">
        <v>3.1578947368421053</v>
      </c>
      <c r="AJ13" s="205">
        <v>3.5087719298245612</v>
      </c>
      <c r="AK13" s="205">
        <v>3.8596491228070176</v>
      </c>
      <c r="AL13" s="205">
        <v>3.5087719298245612</v>
      </c>
      <c r="AM13" s="205">
        <v>3.8596491228070176</v>
      </c>
      <c r="AN13" s="205">
        <v>3.8596491228070176</v>
      </c>
      <c r="AO13" s="205">
        <v>1.4035087719298245</v>
      </c>
      <c r="AP13" s="205">
        <v>3.5087719298245612</v>
      </c>
      <c r="AQ13" s="205">
        <v>1.7543859649122806</v>
      </c>
      <c r="AR13" s="205">
        <v>1.0526315789473684</v>
      </c>
      <c r="AS13" s="205">
        <v>2.1052631578947367</v>
      </c>
      <c r="AT13" s="205">
        <v>0</v>
      </c>
      <c r="AU13" s="205">
        <v>0.70175438596491224</v>
      </c>
      <c r="AV13" s="205">
        <v>0</v>
      </c>
      <c r="AW13" s="205">
        <v>1.4035087719298245</v>
      </c>
    </row>
    <row r="14" spans="1:49" ht="17.100000000000001" customHeight="1" x14ac:dyDescent="0.15">
      <c r="B14" s="307"/>
      <c r="C14" s="307"/>
      <c r="D14" s="55" t="s">
        <v>272</v>
      </c>
      <c r="E14" s="205">
        <v>100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05">
        <v>7.6923076923076925</v>
      </c>
      <c r="R14" s="205">
        <v>0</v>
      </c>
      <c r="S14" s="205">
        <v>0</v>
      </c>
      <c r="T14" s="205">
        <v>0</v>
      </c>
      <c r="U14" s="205">
        <v>7.6923076923076925</v>
      </c>
      <c r="V14" s="205">
        <v>0</v>
      </c>
      <c r="W14" s="205">
        <v>0</v>
      </c>
      <c r="X14" s="205">
        <v>0</v>
      </c>
      <c r="Y14" s="205">
        <v>7.6923076923076925</v>
      </c>
      <c r="Z14" s="205">
        <v>0</v>
      </c>
      <c r="AA14" s="205">
        <v>0</v>
      </c>
      <c r="AB14" s="205">
        <v>7.6923076923076925</v>
      </c>
      <c r="AC14" s="205">
        <v>0</v>
      </c>
      <c r="AD14" s="205">
        <v>0</v>
      </c>
      <c r="AE14" s="205">
        <v>0</v>
      </c>
      <c r="AF14" s="205">
        <v>0</v>
      </c>
      <c r="AG14" s="205">
        <v>0</v>
      </c>
      <c r="AH14" s="205">
        <v>0</v>
      </c>
      <c r="AI14" s="205">
        <v>0</v>
      </c>
      <c r="AJ14" s="205">
        <v>15.384615384615385</v>
      </c>
      <c r="AK14" s="205">
        <v>23.076923076923077</v>
      </c>
      <c r="AL14" s="205">
        <v>7.6923076923076925</v>
      </c>
      <c r="AM14" s="205">
        <v>7.6923076923076925</v>
      </c>
      <c r="AN14" s="205">
        <v>7.6923076923076925</v>
      </c>
      <c r="AO14" s="205">
        <v>0</v>
      </c>
      <c r="AP14" s="205">
        <v>7.6923076923076925</v>
      </c>
      <c r="AQ14" s="205">
        <v>0</v>
      </c>
      <c r="AR14" s="205">
        <v>0</v>
      </c>
      <c r="AS14" s="205">
        <v>0</v>
      </c>
      <c r="AT14" s="205">
        <v>0</v>
      </c>
      <c r="AU14" s="205">
        <v>0</v>
      </c>
      <c r="AV14" s="205">
        <v>0</v>
      </c>
      <c r="AW14" s="205">
        <v>0</v>
      </c>
    </row>
    <row r="15" spans="1:49" ht="17.100000000000001" customHeight="1" x14ac:dyDescent="0.15">
      <c r="B15" s="307"/>
      <c r="C15" s="411"/>
      <c r="D15" s="55" t="s">
        <v>273</v>
      </c>
      <c r="E15" s="205">
        <v>100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7.6923076923076925</v>
      </c>
      <c r="R15" s="205">
        <v>15.384615384615385</v>
      </c>
      <c r="S15" s="205">
        <v>7.6923076923076925</v>
      </c>
      <c r="T15" s="205">
        <v>7.6923076923076925</v>
      </c>
      <c r="U15" s="205">
        <v>15.384615384615385</v>
      </c>
      <c r="V15" s="205">
        <v>7.6923076923076925</v>
      </c>
      <c r="W15" s="205">
        <v>15.384615384615385</v>
      </c>
      <c r="X15" s="205">
        <v>0</v>
      </c>
      <c r="Y15" s="205">
        <v>0</v>
      </c>
      <c r="Z15" s="205">
        <v>7.6923076923076925</v>
      </c>
      <c r="AA15" s="205">
        <v>0</v>
      </c>
      <c r="AB15" s="205">
        <v>15.384615384615385</v>
      </c>
      <c r="AC15" s="205">
        <v>0</v>
      </c>
      <c r="AD15" s="205">
        <v>0</v>
      </c>
      <c r="AE15" s="205">
        <v>0</v>
      </c>
      <c r="AF15" s="205">
        <v>0</v>
      </c>
      <c r="AG15" s="205">
        <v>0</v>
      </c>
      <c r="AH15" s="205">
        <v>0</v>
      </c>
      <c r="AI15" s="205">
        <v>0</v>
      </c>
      <c r="AJ15" s="205">
        <v>0</v>
      </c>
      <c r="AK15" s="205">
        <v>0</v>
      </c>
      <c r="AL15" s="205">
        <v>0</v>
      </c>
      <c r="AM15" s="205">
        <v>0</v>
      </c>
      <c r="AN15" s="205">
        <v>0</v>
      </c>
      <c r="AO15" s="205">
        <v>0</v>
      </c>
      <c r="AP15" s="205">
        <v>0</v>
      </c>
      <c r="AQ15" s="205">
        <v>0</v>
      </c>
      <c r="AR15" s="205">
        <v>0</v>
      </c>
      <c r="AS15" s="205">
        <v>0</v>
      </c>
      <c r="AT15" s="205">
        <v>0</v>
      </c>
      <c r="AU15" s="205">
        <v>0</v>
      </c>
      <c r="AV15" s="205">
        <v>0</v>
      </c>
      <c r="AW15" s="205">
        <v>0</v>
      </c>
    </row>
    <row r="16" spans="1:49" ht="17.100000000000001" customHeight="1" x14ac:dyDescent="0.15">
      <c r="B16" s="307"/>
      <c r="C16" s="394" t="s">
        <v>274</v>
      </c>
      <c r="D16" s="409"/>
      <c r="E16" s="205">
        <v>100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0.15608740894901144</v>
      </c>
      <c r="P16" s="205">
        <v>0.41623309053069724</v>
      </c>
      <c r="Q16" s="205">
        <v>1.0405827263267431</v>
      </c>
      <c r="R16" s="205">
        <v>1.0926118626430801</v>
      </c>
      <c r="S16" s="205">
        <v>2.8095733610822062</v>
      </c>
      <c r="T16" s="205">
        <v>5.3069719042663897</v>
      </c>
      <c r="U16" s="205">
        <v>6.0353798126951093</v>
      </c>
      <c r="V16" s="205">
        <v>7.5442247658688872</v>
      </c>
      <c r="W16" s="205">
        <v>7.7523413111342352</v>
      </c>
      <c r="X16" s="205">
        <v>6.6077003121748179</v>
      </c>
      <c r="Y16" s="205">
        <v>7.6482830385015603</v>
      </c>
      <c r="Z16" s="205">
        <v>7.4401664932362124</v>
      </c>
      <c r="AA16" s="205">
        <v>6.1914672216441211</v>
      </c>
      <c r="AB16" s="205">
        <v>5.0988553590010408</v>
      </c>
      <c r="AC16" s="205">
        <v>4.5785639958376692</v>
      </c>
      <c r="AD16" s="205">
        <v>3.4859521331945893</v>
      </c>
      <c r="AE16" s="205">
        <v>3.5379812695109258</v>
      </c>
      <c r="AF16" s="205">
        <v>2.5494276795005204</v>
      </c>
      <c r="AG16" s="205">
        <v>3.2778355879292405</v>
      </c>
      <c r="AH16" s="205">
        <v>2.1852237252861602</v>
      </c>
      <c r="AI16" s="205">
        <v>1.8210197710718004</v>
      </c>
      <c r="AJ16" s="205">
        <v>1.7169614984391259</v>
      </c>
      <c r="AK16" s="205">
        <v>1.3007284079084287</v>
      </c>
      <c r="AL16" s="205">
        <v>1.3007284079084287</v>
      </c>
      <c r="AM16" s="205">
        <v>1.6129032258064515</v>
      </c>
      <c r="AN16" s="205">
        <v>1.0926118626430801</v>
      </c>
      <c r="AO16" s="205">
        <v>0.78043704474505715</v>
      </c>
      <c r="AP16" s="205">
        <v>0.67637877211238295</v>
      </c>
      <c r="AQ16" s="205">
        <v>0.67637877211238295</v>
      </c>
      <c r="AR16" s="205">
        <v>0.78043704474505715</v>
      </c>
      <c r="AS16" s="205">
        <v>0.57232049947970864</v>
      </c>
      <c r="AT16" s="205">
        <v>0.83246618106139447</v>
      </c>
      <c r="AU16" s="205">
        <v>0.52029136316337155</v>
      </c>
      <c r="AV16" s="205">
        <v>0.46826222684703434</v>
      </c>
      <c r="AW16" s="205">
        <v>1.0926118626430801</v>
      </c>
    </row>
    <row r="17" spans="2:49" ht="17.100000000000001" customHeight="1" x14ac:dyDescent="0.15">
      <c r="B17" s="307"/>
      <c r="C17" s="307"/>
      <c r="D17" s="55" t="s">
        <v>267</v>
      </c>
      <c r="E17" s="205">
        <v>100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0.10050251256281408</v>
      </c>
      <c r="P17" s="205">
        <v>0.4020100502512563</v>
      </c>
      <c r="Q17" s="205">
        <v>0.8040201005025126</v>
      </c>
      <c r="R17" s="205">
        <v>0.60301507537688437</v>
      </c>
      <c r="S17" s="205">
        <v>1.306532663316583</v>
      </c>
      <c r="T17" s="205">
        <v>3.7185929648241203</v>
      </c>
      <c r="U17" s="205">
        <v>4.3216080402010046</v>
      </c>
      <c r="V17" s="205">
        <v>3.5175879396984926</v>
      </c>
      <c r="W17" s="205">
        <v>3.8190954773869348</v>
      </c>
      <c r="X17" s="205">
        <v>6.4321608040201008</v>
      </c>
      <c r="Y17" s="205">
        <v>7.3366834170854265</v>
      </c>
      <c r="Z17" s="205">
        <v>8.6432160804020093</v>
      </c>
      <c r="AA17" s="205">
        <v>7.7386934673366836</v>
      </c>
      <c r="AB17" s="205">
        <v>6.6331658291457289</v>
      </c>
      <c r="AC17" s="205">
        <v>5.6281407035175883</v>
      </c>
      <c r="AD17" s="205">
        <v>4.3216080402010046</v>
      </c>
      <c r="AE17" s="205">
        <v>4.2211055276381906</v>
      </c>
      <c r="AF17" s="205">
        <v>3.2160804020100504</v>
      </c>
      <c r="AG17" s="205">
        <v>4.1206030150753765</v>
      </c>
      <c r="AH17" s="205">
        <v>2.3115577889447234</v>
      </c>
      <c r="AI17" s="205">
        <v>2.1105527638190953</v>
      </c>
      <c r="AJ17" s="205">
        <v>2.0100502512562812</v>
      </c>
      <c r="AK17" s="205">
        <v>1.6080402010050252</v>
      </c>
      <c r="AL17" s="205">
        <v>1.7085427135678393</v>
      </c>
      <c r="AM17" s="205">
        <v>2.3115577889447234</v>
      </c>
      <c r="AN17" s="205">
        <v>1.4070351758793971</v>
      </c>
      <c r="AO17" s="205">
        <v>0.8040201005025126</v>
      </c>
      <c r="AP17" s="205">
        <v>1.1055276381909549</v>
      </c>
      <c r="AQ17" s="205">
        <v>1.0050251256281406</v>
      </c>
      <c r="AR17" s="205">
        <v>1.2060301507537687</v>
      </c>
      <c r="AS17" s="205">
        <v>0.8040201005025126</v>
      </c>
      <c r="AT17" s="205">
        <v>1.306532663316583</v>
      </c>
      <c r="AU17" s="205">
        <v>0.8040201005025126</v>
      </c>
      <c r="AV17" s="205">
        <v>0.90452261306532655</v>
      </c>
      <c r="AW17" s="205">
        <v>1.7085427135678393</v>
      </c>
    </row>
    <row r="18" spans="2:49" ht="17.100000000000001" customHeight="1" x14ac:dyDescent="0.15">
      <c r="B18" s="307"/>
      <c r="C18" s="307"/>
      <c r="D18" s="55" t="s">
        <v>268</v>
      </c>
      <c r="E18" s="205">
        <v>100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0.48309178743961351</v>
      </c>
      <c r="P18" s="205">
        <v>0</v>
      </c>
      <c r="Q18" s="205">
        <v>1.2077294685990339</v>
      </c>
      <c r="R18" s="205">
        <v>1.6908212560386473</v>
      </c>
      <c r="S18" s="205">
        <v>3.8647342995169081</v>
      </c>
      <c r="T18" s="205">
        <v>4.3478260869565215</v>
      </c>
      <c r="U18" s="205">
        <v>5.3140096618357484</v>
      </c>
      <c r="V18" s="205">
        <v>8.9371980676328491</v>
      </c>
      <c r="W18" s="205">
        <v>12.560386473429952</v>
      </c>
      <c r="X18" s="205">
        <v>6.2801932367149762</v>
      </c>
      <c r="Y18" s="205">
        <v>6.2801932367149762</v>
      </c>
      <c r="Z18" s="205">
        <v>7.004830917874397</v>
      </c>
      <c r="AA18" s="205">
        <v>4.1062801932367154</v>
      </c>
      <c r="AB18" s="205">
        <v>3.6231884057971016</v>
      </c>
      <c r="AC18" s="205">
        <v>4.1062801932367154</v>
      </c>
      <c r="AD18" s="205">
        <v>2.8985507246376812</v>
      </c>
      <c r="AE18" s="205">
        <v>4.8309178743961354</v>
      </c>
      <c r="AF18" s="205">
        <v>2.8985507246376812</v>
      </c>
      <c r="AG18" s="205">
        <v>3.6231884057971016</v>
      </c>
      <c r="AH18" s="205">
        <v>2.6570048309178742</v>
      </c>
      <c r="AI18" s="205">
        <v>2.6570048309178742</v>
      </c>
      <c r="AJ18" s="205">
        <v>2.6570048309178742</v>
      </c>
      <c r="AK18" s="205">
        <v>2.1739130434782608</v>
      </c>
      <c r="AL18" s="205">
        <v>1.6908212560386473</v>
      </c>
      <c r="AM18" s="205">
        <v>1.2077294685990339</v>
      </c>
      <c r="AN18" s="205">
        <v>1.2077294685990339</v>
      </c>
      <c r="AO18" s="205">
        <v>0.48309178743961351</v>
      </c>
      <c r="AP18" s="205">
        <v>0</v>
      </c>
      <c r="AQ18" s="205">
        <v>0.72463768115942029</v>
      </c>
      <c r="AR18" s="205">
        <v>0.24154589371980675</v>
      </c>
      <c r="AS18" s="205">
        <v>0.24154589371980675</v>
      </c>
      <c r="AT18" s="205">
        <v>0</v>
      </c>
      <c r="AU18" s="205">
        <v>0</v>
      </c>
      <c r="AV18" s="205">
        <v>0</v>
      </c>
      <c r="AW18" s="205">
        <v>0</v>
      </c>
    </row>
    <row r="19" spans="2:49" ht="17.100000000000001" customHeight="1" x14ac:dyDescent="0.15">
      <c r="B19" s="307"/>
      <c r="C19" s="307"/>
      <c r="D19" s="55" t="s">
        <v>269</v>
      </c>
      <c r="E19" s="205">
        <v>100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1.6304347826086956</v>
      </c>
      <c r="Q19" s="205">
        <v>1.0869565217391304</v>
      </c>
      <c r="R19" s="205">
        <v>2.7173913043478262</v>
      </c>
      <c r="S19" s="205">
        <v>4.8913043478260869</v>
      </c>
      <c r="T19" s="205">
        <v>8.1521739130434785</v>
      </c>
      <c r="U19" s="205">
        <v>11.413043478260869</v>
      </c>
      <c r="V19" s="205">
        <v>11.413043478260869</v>
      </c>
      <c r="W19" s="205">
        <v>8.695652173913043</v>
      </c>
      <c r="X19" s="205">
        <v>4.8913043478260869</v>
      </c>
      <c r="Y19" s="205">
        <v>9.2391304347826075</v>
      </c>
      <c r="Z19" s="205">
        <v>3.2608695652173911</v>
      </c>
      <c r="AA19" s="205">
        <v>3.804347826086957</v>
      </c>
      <c r="AB19" s="205">
        <v>3.2608695652173911</v>
      </c>
      <c r="AC19" s="205">
        <v>2.1739130434782608</v>
      </c>
      <c r="AD19" s="205">
        <v>4.3478260869565215</v>
      </c>
      <c r="AE19" s="205">
        <v>1.6304347826086956</v>
      </c>
      <c r="AF19" s="205">
        <v>1.6304347826086956</v>
      </c>
      <c r="AG19" s="205">
        <v>1.6304347826086956</v>
      </c>
      <c r="AH19" s="205">
        <v>1.0869565217391304</v>
      </c>
      <c r="AI19" s="205">
        <v>1.0869565217391304</v>
      </c>
      <c r="AJ19" s="205">
        <v>0.54347826086956519</v>
      </c>
      <c r="AK19" s="205">
        <v>0</v>
      </c>
      <c r="AL19" s="205">
        <v>0.54347826086956519</v>
      </c>
      <c r="AM19" s="205">
        <v>1.6304347826086956</v>
      </c>
      <c r="AN19" s="205">
        <v>1.0869565217391304</v>
      </c>
      <c r="AO19" s="205">
        <v>2.7173913043478262</v>
      </c>
      <c r="AP19" s="205">
        <v>1.0869565217391304</v>
      </c>
      <c r="AQ19" s="205">
        <v>0</v>
      </c>
      <c r="AR19" s="205">
        <v>1.0869565217391304</v>
      </c>
      <c r="AS19" s="205">
        <v>0.54347826086956519</v>
      </c>
      <c r="AT19" s="205">
        <v>1.6304347826086956</v>
      </c>
      <c r="AU19" s="205">
        <v>0.54347826086956519</v>
      </c>
      <c r="AV19" s="205">
        <v>0</v>
      </c>
      <c r="AW19" s="205">
        <v>0.54347826086956519</v>
      </c>
    </row>
    <row r="20" spans="2:49" ht="17.100000000000001" customHeight="1" x14ac:dyDescent="0.15">
      <c r="B20" s="307"/>
      <c r="C20" s="307"/>
      <c r="D20" s="55" t="s">
        <v>270</v>
      </c>
      <c r="E20" s="205">
        <v>100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1.2820512820512819</v>
      </c>
      <c r="Q20" s="205">
        <v>1.2820512820512819</v>
      </c>
      <c r="R20" s="205">
        <v>3.8461538461538463</v>
      </c>
      <c r="S20" s="205">
        <v>7.6923076923076925</v>
      </c>
      <c r="T20" s="205">
        <v>12.820512820512819</v>
      </c>
      <c r="U20" s="205">
        <v>10.256410256410255</v>
      </c>
      <c r="V20" s="205">
        <v>10.256410256410255</v>
      </c>
      <c r="W20" s="205">
        <v>12.820512820512819</v>
      </c>
      <c r="X20" s="205">
        <v>5.1282051282051277</v>
      </c>
      <c r="Y20" s="205">
        <v>10.256410256410255</v>
      </c>
      <c r="Z20" s="205">
        <v>6.4102564102564097</v>
      </c>
      <c r="AA20" s="205">
        <v>3.8461538461538463</v>
      </c>
      <c r="AB20" s="205">
        <v>5.1282051282051277</v>
      </c>
      <c r="AC20" s="205">
        <v>2.5641025641025639</v>
      </c>
      <c r="AD20" s="205">
        <v>1.2820512820512819</v>
      </c>
      <c r="AE20" s="205">
        <v>1.2820512820512819</v>
      </c>
      <c r="AF20" s="205">
        <v>0</v>
      </c>
      <c r="AG20" s="205">
        <v>0</v>
      </c>
      <c r="AH20" s="205">
        <v>2.5641025641025639</v>
      </c>
      <c r="AI20" s="205">
        <v>1.2820512820512819</v>
      </c>
      <c r="AJ20" s="205">
        <v>0</v>
      </c>
      <c r="AK20" s="205">
        <v>0</v>
      </c>
      <c r="AL20" s="205">
        <v>0</v>
      </c>
      <c r="AM20" s="205">
        <v>0</v>
      </c>
      <c r="AN20" s="205">
        <v>0</v>
      </c>
      <c r="AO20" s="205">
        <v>0</v>
      </c>
      <c r="AP20" s="205">
        <v>0</v>
      </c>
      <c r="AQ20" s="205">
        <v>0</v>
      </c>
      <c r="AR20" s="205">
        <v>0</v>
      </c>
      <c r="AS20" s="205">
        <v>0</v>
      </c>
      <c r="AT20" s="205">
        <v>0</v>
      </c>
      <c r="AU20" s="205">
        <v>0</v>
      </c>
      <c r="AV20" s="205">
        <v>0</v>
      </c>
      <c r="AW20" s="205">
        <v>0</v>
      </c>
    </row>
    <row r="21" spans="2:49" ht="17.100000000000001" customHeight="1" x14ac:dyDescent="0.15">
      <c r="B21" s="307"/>
      <c r="C21" s="411"/>
      <c r="D21" s="55" t="s">
        <v>271</v>
      </c>
      <c r="E21" s="205">
        <v>100</v>
      </c>
      <c r="F21" s="205">
        <v>0</v>
      </c>
      <c r="G21" s="205">
        <v>0</v>
      </c>
      <c r="H21" s="205"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v>0</v>
      </c>
      <c r="Q21" s="205">
        <v>1.593625498007968</v>
      </c>
      <c r="R21" s="205">
        <v>0</v>
      </c>
      <c r="S21" s="205">
        <v>3.9840637450199203</v>
      </c>
      <c r="T21" s="205">
        <v>8.7649402390438258</v>
      </c>
      <c r="U21" s="205">
        <v>8.7649402390438258</v>
      </c>
      <c r="V21" s="205">
        <v>17.529880478087652</v>
      </c>
      <c r="W21" s="205">
        <v>13.147410358565736</v>
      </c>
      <c r="X21" s="205">
        <v>9.5617529880478092</v>
      </c>
      <c r="Y21" s="205">
        <v>9.1633466135458175</v>
      </c>
      <c r="Z21" s="205">
        <v>6.7729083665338639</v>
      </c>
      <c r="AA21" s="205">
        <v>5.9760956175298805</v>
      </c>
      <c r="AB21" s="205">
        <v>2.788844621513944</v>
      </c>
      <c r="AC21" s="205">
        <v>3.5856573705179287</v>
      </c>
      <c r="AD21" s="205">
        <v>1.1952191235059761</v>
      </c>
      <c r="AE21" s="205">
        <v>0.79681274900398402</v>
      </c>
      <c r="AF21" s="205">
        <v>0.79681274900398402</v>
      </c>
      <c r="AG21" s="205">
        <v>1.593625498007968</v>
      </c>
      <c r="AH21" s="205">
        <v>1.593625498007968</v>
      </c>
      <c r="AI21" s="205">
        <v>0</v>
      </c>
      <c r="AJ21" s="205">
        <v>0.39840637450199201</v>
      </c>
      <c r="AK21" s="205">
        <v>0</v>
      </c>
      <c r="AL21" s="205">
        <v>0</v>
      </c>
      <c r="AM21" s="205">
        <v>0</v>
      </c>
      <c r="AN21" s="205">
        <v>0</v>
      </c>
      <c r="AO21" s="205">
        <v>0</v>
      </c>
      <c r="AP21" s="205">
        <v>0</v>
      </c>
      <c r="AQ21" s="205">
        <v>0</v>
      </c>
      <c r="AR21" s="205">
        <v>0</v>
      </c>
      <c r="AS21" s="205">
        <v>0.39840637450199201</v>
      </c>
      <c r="AT21" s="205">
        <v>0</v>
      </c>
      <c r="AU21" s="205">
        <v>0.39840637450199201</v>
      </c>
      <c r="AV21" s="205">
        <v>0</v>
      </c>
      <c r="AW21" s="205">
        <v>1.1952191235059761</v>
      </c>
    </row>
    <row r="22" spans="2:49" ht="17.100000000000001" customHeight="1" x14ac:dyDescent="0.15">
      <c r="B22" s="307"/>
      <c r="C22" s="394" t="s">
        <v>275</v>
      </c>
      <c r="D22" s="409"/>
      <c r="E22" s="205">
        <v>100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1.107011070110701</v>
      </c>
      <c r="L22" s="205">
        <v>0.36900369003690037</v>
      </c>
      <c r="M22" s="205">
        <v>0</v>
      </c>
      <c r="N22" s="205">
        <v>0</v>
      </c>
      <c r="O22" s="205">
        <v>0.73800738007380073</v>
      </c>
      <c r="P22" s="205">
        <v>1.8450184501845017</v>
      </c>
      <c r="Q22" s="205">
        <v>2.5830258302583027</v>
      </c>
      <c r="R22" s="205">
        <v>1.4760147601476015</v>
      </c>
      <c r="S22" s="205">
        <v>4.428044280442804</v>
      </c>
      <c r="T22" s="205">
        <v>3.6900369003690034</v>
      </c>
      <c r="U22" s="205">
        <v>3.3210332103321036</v>
      </c>
      <c r="V22" s="205">
        <v>5.5350553505535052</v>
      </c>
      <c r="W22" s="205">
        <v>5.9040590405904059</v>
      </c>
      <c r="X22" s="205">
        <v>4.428044280442804</v>
      </c>
      <c r="Y22" s="205">
        <v>5.9040590405904059</v>
      </c>
      <c r="Z22" s="205">
        <v>7.3800738007380069</v>
      </c>
      <c r="AA22" s="205">
        <v>6.6420664206642073</v>
      </c>
      <c r="AB22" s="205">
        <v>5.1660516605166054</v>
      </c>
      <c r="AC22" s="205">
        <v>7.0110701107011062</v>
      </c>
      <c r="AD22" s="205">
        <v>5.5350553505535052</v>
      </c>
      <c r="AE22" s="205">
        <v>6.2730627306273057</v>
      </c>
      <c r="AF22" s="205">
        <v>5.1660516605166054</v>
      </c>
      <c r="AG22" s="205">
        <v>2.214022140221402</v>
      </c>
      <c r="AH22" s="205">
        <v>3.3210332103321036</v>
      </c>
      <c r="AI22" s="205">
        <v>1.8450184501845017</v>
      </c>
      <c r="AJ22" s="205">
        <v>1.4760147601476015</v>
      </c>
      <c r="AK22" s="205">
        <v>1.8450184501845017</v>
      </c>
      <c r="AL22" s="205">
        <v>0</v>
      </c>
      <c r="AM22" s="205">
        <v>0.73800738007380073</v>
      </c>
      <c r="AN22" s="205">
        <v>0</v>
      </c>
      <c r="AO22" s="205">
        <v>0.36900369003690037</v>
      </c>
      <c r="AP22" s="205">
        <v>0.73800738007380073</v>
      </c>
      <c r="AQ22" s="205">
        <v>0</v>
      </c>
      <c r="AR22" s="205">
        <v>0.36900369003690037</v>
      </c>
      <c r="AS22" s="205">
        <v>1.8450184501845017</v>
      </c>
      <c r="AT22" s="205">
        <v>0.36900369003690037</v>
      </c>
      <c r="AU22" s="205">
        <v>0.36900369003690037</v>
      </c>
      <c r="AV22" s="205">
        <v>0</v>
      </c>
      <c r="AW22" s="205">
        <v>0</v>
      </c>
    </row>
    <row r="23" spans="2:49" ht="17.100000000000001" customHeight="1" x14ac:dyDescent="0.15">
      <c r="B23" s="307"/>
      <c r="C23" s="307"/>
      <c r="D23" s="55" t="s">
        <v>267</v>
      </c>
      <c r="E23" s="205">
        <v>100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0.53475935828876997</v>
      </c>
      <c r="Q23" s="205">
        <v>0</v>
      </c>
      <c r="R23" s="205">
        <v>0</v>
      </c>
      <c r="S23" s="205">
        <v>2.1390374331550799</v>
      </c>
      <c r="T23" s="205">
        <v>3.7433155080213902</v>
      </c>
      <c r="U23" s="205">
        <v>1.6042780748663104</v>
      </c>
      <c r="V23" s="205">
        <v>4.8128342245989302</v>
      </c>
      <c r="W23" s="205">
        <v>5.3475935828877006</v>
      </c>
      <c r="X23" s="205">
        <v>3.7433155080213902</v>
      </c>
      <c r="Y23" s="205">
        <v>4.2780748663101598</v>
      </c>
      <c r="Z23" s="205">
        <v>9.0909090909090917</v>
      </c>
      <c r="AA23" s="205">
        <v>6.9518716577540109</v>
      </c>
      <c r="AB23" s="205">
        <v>5.8823529411764701</v>
      </c>
      <c r="AC23" s="205">
        <v>8.5561497326203195</v>
      </c>
      <c r="AD23" s="205">
        <v>6.9518716577540109</v>
      </c>
      <c r="AE23" s="205">
        <v>8.5561497326203195</v>
      </c>
      <c r="AF23" s="205">
        <v>6.4171122994652414</v>
      </c>
      <c r="AG23" s="205">
        <v>3.2085561497326207</v>
      </c>
      <c r="AH23" s="205">
        <v>3.7433155080213902</v>
      </c>
      <c r="AI23" s="205">
        <v>2.6737967914438503</v>
      </c>
      <c r="AJ23" s="205">
        <v>2.1390374331550799</v>
      </c>
      <c r="AK23" s="205">
        <v>2.6737967914438503</v>
      </c>
      <c r="AL23" s="205">
        <v>0</v>
      </c>
      <c r="AM23" s="205">
        <v>1.0695187165775399</v>
      </c>
      <c r="AN23" s="205">
        <v>0</v>
      </c>
      <c r="AO23" s="205">
        <v>0.53475935828876997</v>
      </c>
      <c r="AP23" s="205">
        <v>1.0695187165775399</v>
      </c>
      <c r="AQ23" s="205">
        <v>0</v>
      </c>
      <c r="AR23" s="205">
        <v>0.53475935828876997</v>
      </c>
      <c r="AS23" s="205">
        <v>2.6737967914438503</v>
      </c>
      <c r="AT23" s="205">
        <v>0.53475935828876997</v>
      </c>
      <c r="AU23" s="205">
        <v>0.53475935828876997</v>
      </c>
      <c r="AV23" s="205">
        <v>0</v>
      </c>
      <c r="AW23" s="205">
        <v>0</v>
      </c>
    </row>
    <row r="24" spans="2:49" ht="17.100000000000001" customHeight="1" x14ac:dyDescent="0.15">
      <c r="B24" s="307"/>
      <c r="C24" s="307"/>
      <c r="D24" s="55" t="s">
        <v>268</v>
      </c>
      <c r="E24" s="205">
        <v>100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v>9.0909090909090917</v>
      </c>
      <c r="Q24" s="205">
        <v>9.0909090909090917</v>
      </c>
      <c r="R24" s="205">
        <v>4.5454545454545459</v>
      </c>
      <c r="S24" s="205">
        <v>22.727272727272727</v>
      </c>
      <c r="T24" s="205">
        <v>13.636363636363635</v>
      </c>
      <c r="U24" s="205">
        <v>4.5454545454545459</v>
      </c>
      <c r="V24" s="205">
        <v>13.636363636363635</v>
      </c>
      <c r="W24" s="205">
        <v>0</v>
      </c>
      <c r="X24" s="205">
        <v>0</v>
      </c>
      <c r="Y24" s="205">
        <v>13.636363636363635</v>
      </c>
      <c r="Z24" s="205">
        <v>0</v>
      </c>
      <c r="AA24" s="205">
        <v>0</v>
      </c>
      <c r="AB24" s="205">
        <v>0</v>
      </c>
      <c r="AC24" s="205">
        <v>0</v>
      </c>
      <c r="AD24" s="205">
        <v>9.0909090909090917</v>
      </c>
      <c r="AE24" s="205">
        <v>0</v>
      </c>
      <c r="AF24" s="205">
        <v>0</v>
      </c>
      <c r="AG24" s="205">
        <v>0</v>
      </c>
      <c r="AH24" s="205">
        <v>0</v>
      </c>
      <c r="AI24" s="205">
        <v>0</v>
      </c>
      <c r="AJ24" s="205">
        <v>0</v>
      </c>
      <c r="AK24" s="205">
        <v>0</v>
      </c>
      <c r="AL24" s="205">
        <v>0</v>
      </c>
      <c r="AM24" s="205">
        <v>0</v>
      </c>
      <c r="AN24" s="205">
        <v>0</v>
      </c>
      <c r="AO24" s="205">
        <v>0</v>
      </c>
      <c r="AP24" s="205">
        <v>0</v>
      </c>
      <c r="AQ24" s="205">
        <v>0</v>
      </c>
      <c r="AR24" s="205">
        <v>0</v>
      </c>
      <c r="AS24" s="205">
        <v>0</v>
      </c>
      <c r="AT24" s="205">
        <v>0</v>
      </c>
      <c r="AU24" s="205">
        <v>0</v>
      </c>
      <c r="AV24" s="205">
        <v>0</v>
      </c>
      <c r="AW24" s="205">
        <v>0</v>
      </c>
    </row>
    <row r="25" spans="2:49" ht="17.100000000000001" customHeight="1" x14ac:dyDescent="0.15">
      <c r="B25" s="307"/>
      <c r="C25" s="307"/>
      <c r="D25" s="55" t="s">
        <v>269</v>
      </c>
      <c r="E25" s="205">
        <v>100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10.344827586206897</v>
      </c>
      <c r="L25" s="205">
        <v>3.4482758620689653</v>
      </c>
      <c r="M25" s="205">
        <v>0</v>
      </c>
      <c r="N25" s="205">
        <v>0</v>
      </c>
      <c r="O25" s="205">
        <v>0</v>
      </c>
      <c r="P25" s="205">
        <v>0</v>
      </c>
      <c r="Q25" s="205">
        <v>3.4482758620689653</v>
      </c>
      <c r="R25" s="205">
        <v>0</v>
      </c>
      <c r="S25" s="205">
        <v>0</v>
      </c>
      <c r="T25" s="205">
        <v>0</v>
      </c>
      <c r="U25" s="205">
        <v>0</v>
      </c>
      <c r="V25" s="205">
        <v>3.4482758620689653</v>
      </c>
      <c r="W25" s="205">
        <v>10.344827586206897</v>
      </c>
      <c r="X25" s="205">
        <v>6.8965517241379306</v>
      </c>
      <c r="Y25" s="205">
        <v>6.8965517241379306</v>
      </c>
      <c r="Z25" s="205">
        <v>10.344827586206897</v>
      </c>
      <c r="AA25" s="205">
        <v>13.793103448275861</v>
      </c>
      <c r="AB25" s="205">
        <v>6.8965517241379306</v>
      </c>
      <c r="AC25" s="205">
        <v>10.344827586206897</v>
      </c>
      <c r="AD25" s="205">
        <v>0</v>
      </c>
      <c r="AE25" s="205">
        <v>3.4482758620689653</v>
      </c>
      <c r="AF25" s="205">
        <v>6.8965517241379306</v>
      </c>
      <c r="AG25" s="205">
        <v>0</v>
      </c>
      <c r="AH25" s="205">
        <v>3.4482758620689653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205">
        <v>0</v>
      </c>
      <c r="AT25" s="205">
        <v>0</v>
      </c>
      <c r="AU25" s="205">
        <v>0</v>
      </c>
      <c r="AV25" s="205">
        <v>0</v>
      </c>
      <c r="AW25" s="205">
        <v>0</v>
      </c>
    </row>
    <row r="26" spans="2:49" ht="17.100000000000001" customHeight="1" x14ac:dyDescent="0.15">
      <c r="B26" s="307"/>
      <c r="C26" s="307"/>
      <c r="D26" s="55" t="s">
        <v>270</v>
      </c>
      <c r="E26" s="205">
        <v>100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3.5714285714285712</v>
      </c>
      <c r="P26" s="205">
        <v>3.5714285714285712</v>
      </c>
      <c r="Q26" s="205">
        <v>14.285714285714285</v>
      </c>
      <c r="R26" s="205">
        <v>7.1428571428571423</v>
      </c>
      <c r="S26" s="205">
        <v>10.714285714285714</v>
      </c>
      <c r="T26" s="205">
        <v>0</v>
      </c>
      <c r="U26" s="205">
        <v>17.857142857142858</v>
      </c>
      <c r="V26" s="205">
        <v>7.1428571428571423</v>
      </c>
      <c r="W26" s="205">
        <v>3.5714285714285712</v>
      </c>
      <c r="X26" s="205">
        <v>10.714285714285714</v>
      </c>
      <c r="Y26" s="205">
        <v>10.714285714285714</v>
      </c>
      <c r="Z26" s="205">
        <v>0</v>
      </c>
      <c r="AA26" s="205">
        <v>3.5714285714285712</v>
      </c>
      <c r="AB26" s="205">
        <v>3.5714285714285712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3.5714285714285712</v>
      </c>
      <c r="AI26" s="205">
        <v>0</v>
      </c>
      <c r="AJ26" s="205">
        <v>0</v>
      </c>
      <c r="AK26" s="205">
        <v>0</v>
      </c>
      <c r="AL26" s="205">
        <v>0</v>
      </c>
      <c r="AM26" s="205">
        <v>0</v>
      </c>
      <c r="AN26" s="205">
        <v>0</v>
      </c>
      <c r="AO26" s="205">
        <v>0</v>
      </c>
      <c r="AP26" s="205">
        <v>0</v>
      </c>
      <c r="AQ26" s="205">
        <v>0</v>
      </c>
      <c r="AR26" s="205">
        <v>0</v>
      </c>
      <c r="AS26" s="205">
        <v>0</v>
      </c>
      <c r="AT26" s="205">
        <v>0</v>
      </c>
      <c r="AU26" s="205">
        <v>0</v>
      </c>
      <c r="AV26" s="205">
        <v>0</v>
      </c>
      <c r="AW26" s="205">
        <v>0</v>
      </c>
    </row>
    <row r="27" spans="2:49" ht="17.100000000000001" customHeight="1" x14ac:dyDescent="0.15">
      <c r="B27" s="411"/>
      <c r="C27" s="411"/>
      <c r="D27" s="55" t="s">
        <v>271</v>
      </c>
      <c r="E27" s="205">
        <v>100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20</v>
      </c>
      <c r="P27" s="205">
        <v>20</v>
      </c>
      <c r="Q27" s="205">
        <v>0</v>
      </c>
      <c r="R27" s="205">
        <v>20</v>
      </c>
      <c r="S27" s="205">
        <v>0</v>
      </c>
      <c r="T27" s="205">
        <v>0</v>
      </c>
      <c r="U27" s="205">
        <v>0</v>
      </c>
      <c r="V27" s="205">
        <v>0</v>
      </c>
      <c r="W27" s="205">
        <v>40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0</v>
      </c>
      <c r="AK27" s="205">
        <v>0</v>
      </c>
      <c r="AL27" s="205">
        <v>0</v>
      </c>
      <c r="AM27" s="205">
        <v>0</v>
      </c>
      <c r="AN27" s="205">
        <v>0</v>
      </c>
      <c r="AO27" s="205">
        <v>0</v>
      </c>
      <c r="AP27" s="205">
        <v>0</v>
      </c>
      <c r="AQ27" s="205">
        <v>0</v>
      </c>
      <c r="AR27" s="205">
        <v>0</v>
      </c>
      <c r="AS27" s="205">
        <v>0</v>
      </c>
      <c r="AT27" s="205">
        <v>0</v>
      </c>
      <c r="AU27" s="205">
        <v>0</v>
      </c>
      <c r="AV27" s="205">
        <v>0</v>
      </c>
      <c r="AW27" s="205">
        <v>0</v>
      </c>
    </row>
    <row r="28" spans="2:49" ht="17.100000000000001" customHeight="1" x14ac:dyDescent="0.15">
      <c r="B28" s="397" t="s">
        <v>114</v>
      </c>
      <c r="C28" s="408"/>
      <c r="D28" s="409"/>
      <c r="E28" s="203">
        <v>100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0.13937282229965156</v>
      </c>
      <c r="M28" s="204">
        <v>0.69686411149825789</v>
      </c>
      <c r="N28" s="204">
        <v>2.6480836236933798</v>
      </c>
      <c r="O28" s="204">
        <v>5.9233449477351918</v>
      </c>
      <c r="P28" s="204">
        <v>7.8048780487804876</v>
      </c>
      <c r="Q28" s="204">
        <v>9.0592334494773521</v>
      </c>
      <c r="R28" s="204">
        <v>8.9198606271776999</v>
      </c>
      <c r="S28" s="204">
        <v>10.871080139372822</v>
      </c>
      <c r="T28" s="204">
        <v>7.8745644599303137</v>
      </c>
      <c r="U28" s="204">
        <v>7.6655052264808354</v>
      </c>
      <c r="V28" s="204">
        <v>6.5505226480836232</v>
      </c>
      <c r="W28" s="204">
        <v>5.4355400696864109</v>
      </c>
      <c r="X28" s="204">
        <v>4.529616724738676</v>
      </c>
      <c r="Y28" s="204">
        <v>3.8327526132404177</v>
      </c>
      <c r="Z28" s="204">
        <v>2.3693379790940767</v>
      </c>
      <c r="AA28" s="204">
        <v>2.5783972125435541</v>
      </c>
      <c r="AB28" s="204">
        <v>1.5331010452961673</v>
      </c>
      <c r="AC28" s="204">
        <v>2.3693379790940767</v>
      </c>
      <c r="AD28" s="204">
        <v>1.5331010452961673</v>
      </c>
      <c r="AE28" s="204">
        <v>0.83623693379790942</v>
      </c>
      <c r="AF28" s="204">
        <v>1.1149825783972125</v>
      </c>
      <c r="AG28" s="204">
        <v>0.83623693379790942</v>
      </c>
      <c r="AH28" s="204">
        <v>1.0452961672473868</v>
      </c>
      <c r="AI28" s="204">
        <v>0.97560975609756095</v>
      </c>
      <c r="AJ28" s="204">
        <v>0.76655052264808365</v>
      </c>
      <c r="AK28" s="204">
        <v>0.41811846689895471</v>
      </c>
      <c r="AL28" s="204">
        <v>0.41811846689895471</v>
      </c>
      <c r="AM28" s="204">
        <v>0.20905923344947736</v>
      </c>
      <c r="AN28" s="204">
        <v>0.20905923344947736</v>
      </c>
      <c r="AO28" s="204">
        <v>0.20905923344947736</v>
      </c>
      <c r="AP28" s="204">
        <v>0.20905923344947736</v>
      </c>
      <c r="AQ28" s="204">
        <v>0.13937282229965156</v>
      </c>
      <c r="AR28" s="204">
        <v>0</v>
      </c>
      <c r="AS28" s="204">
        <v>0</v>
      </c>
      <c r="AT28" s="204">
        <v>0</v>
      </c>
      <c r="AU28" s="204">
        <v>0.13937282229965156</v>
      </c>
      <c r="AV28" s="204">
        <v>0</v>
      </c>
      <c r="AW28" s="204">
        <v>0.13937282229965156</v>
      </c>
    </row>
    <row r="29" spans="2:49" x14ac:dyDescent="0.15">
      <c r="B29" s="177"/>
      <c r="C29" s="177"/>
      <c r="D29" s="177"/>
    </row>
  </sheetData>
  <mergeCells count="13">
    <mergeCell ref="B3:D3"/>
    <mergeCell ref="E3:E5"/>
    <mergeCell ref="B4:D5"/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opLeftCell="I4" zoomScale="55" zoomScaleNormal="55" workbookViewId="0">
      <selection activeCell="L139" sqref="L139"/>
    </sheetView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5" customWidth="1"/>
    <col min="12" max="14" width="9" style="7" customWidth="1"/>
  </cols>
  <sheetData>
    <row r="1" spans="1:21" ht="17.25" x14ac:dyDescent="0.2">
      <c r="B1" s="2" t="s">
        <v>116</v>
      </c>
      <c r="D1" s="29" t="s">
        <v>117</v>
      </c>
    </row>
    <row r="2" spans="1:21" ht="17.25" x14ac:dyDescent="0.2">
      <c r="A2"/>
      <c r="B2" s="1" t="s">
        <v>389</v>
      </c>
      <c r="C2" s="2"/>
      <c r="D2"/>
      <c r="E2"/>
      <c r="F2"/>
      <c r="G2"/>
      <c r="H2"/>
      <c r="I2"/>
      <c r="J2"/>
      <c r="K2"/>
      <c r="L2"/>
      <c r="M2"/>
      <c r="N2"/>
    </row>
    <row r="3" spans="1:21" s="53" customFormat="1" ht="29.25" customHeight="1" x14ac:dyDescent="0.15">
      <c r="B3" s="324" t="s">
        <v>118</v>
      </c>
      <c r="C3" s="342"/>
      <c r="D3" s="343" t="s">
        <v>92</v>
      </c>
      <c r="E3" s="337" t="s">
        <v>119</v>
      </c>
      <c r="F3" s="337" t="s">
        <v>120</v>
      </c>
      <c r="G3" s="337" t="s">
        <v>121</v>
      </c>
      <c r="H3" s="337" t="s">
        <v>122</v>
      </c>
      <c r="I3" s="337" t="s">
        <v>123</v>
      </c>
      <c r="J3" s="337" t="s">
        <v>124</v>
      </c>
      <c r="K3" s="339" t="s">
        <v>125</v>
      </c>
      <c r="L3" s="336" t="s">
        <v>126</v>
      </c>
      <c r="M3" s="336" t="s">
        <v>127</v>
      </c>
      <c r="N3" s="336" t="s">
        <v>128</v>
      </c>
    </row>
    <row r="4" spans="1:21" ht="12.95" customHeight="1" x14ac:dyDescent="0.15">
      <c r="A4"/>
      <c r="B4" s="313" t="s">
        <v>85</v>
      </c>
      <c r="C4" s="314"/>
      <c r="D4" s="344"/>
      <c r="E4" s="338"/>
      <c r="F4" s="338"/>
      <c r="G4" s="338"/>
      <c r="H4" s="338"/>
      <c r="I4" s="338"/>
      <c r="J4" s="338"/>
      <c r="K4" s="340"/>
      <c r="L4" s="334"/>
      <c r="M4" s="334"/>
      <c r="N4" s="334"/>
    </row>
    <row r="5" spans="1:21" ht="12.95" customHeight="1" x14ac:dyDescent="0.15">
      <c r="A5"/>
      <c r="B5" s="315"/>
      <c r="C5" s="316"/>
      <c r="D5" s="344"/>
      <c r="E5" s="338"/>
      <c r="F5" s="338"/>
      <c r="G5" s="338"/>
      <c r="H5" s="338"/>
      <c r="I5" s="338"/>
      <c r="J5" s="338"/>
      <c r="K5" s="341"/>
      <c r="L5" s="41" t="s">
        <v>129</v>
      </c>
      <c r="M5" s="41" t="s">
        <v>129</v>
      </c>
      <c r="N5" s="41" t="s">
        <v>129</v>
      </c>
    </row>
    <row r="6" spans="1:21" ht="12" customHeight="1" x14ac:dyDescent="0.15">
      <c r="A6" s="3"/>
      <c r="B6" s="332" t="s">
        <v>0</v>
      </c>
      <c r="C6" s="320"/>
      <c r="D6" s="22">
        <v>7849</v>
      </c>
      <c r="E6" s="22">
        <v>1540</v>
      </c>
      <c r="F6" s="22">
        <v>2797</v>
      </c>
      <c r="G6" s="22">
        <v>2135</v>
      </c>
      <c r="H6" s="22">
        <v>1134</v>
      </c>
      <c r="I6" s="22">
        <v>211</v>
      </c>
      <c r="J6" s="22">
        <v>22</v>
      </c>
      <c r="K6" s="22">
        <v>10</v>
      </c>
      <c r="L6" s="206">
        <v>2</v>
      </c>
      <c r="M6" s="207">
        <v>2.5</v>
      </c>
      <c r="N6" s="207">
        <v>1.1000000000000001</v>
      </c>
      <c r="O6" s="271">
        <f>E6/$D6</f>
        <v>0.19620333800484138</v>
      </c>
      <c r="P6" s="271">
        <f t="shared" ref="P6:U6" si="0">F6/$D6</f>
        <v>0.35635112753216969</v>
      </c>
      <c r="Q6" s="271">
        <f t="shared" si="0"/>
        <v>0.27200917314307554</v>
      </c>
      <c r="R6" s="271">
        <f t="shared" si="0"/>
        <v>0.14447700343992864</v>
      </c>
      <c r="S6" s="271">
        <f t="shared" si="0"/>
        <v>2.6882405401962035E-2</v>
      </c>
      <c r="T6" s="271">
        <f t="shared" si="0"/>
        <v>2.8029048286405912E-3</v>
      </c>
      <c r="U6" s="271">
        <f t="shared" si="0"/>
        <v>1.2740476493820869E-3</v>
      </c>
    </row>
    <row r="7" spans="1:21" ht="12" customHeight="1" x14ac:dyDescent="0.15">
      <c r="A7" s="3"/>
      <c r="B7" s="331" t="s">
        <v>1</v>
      </c>
      <c r="C7" s="287"/>
      <c r="D7" s="45">
        <v>6485</v>
      </c>
      <c r="E7" s="45">
        <v>1315</v>
      </c>
      <c r="F7" s="45">
        <v>2348</v>
      </c>
      <c r="G7" s="45">
        <v>1760</v>
      </c>
      <c r="H7" s="45">
        <v>881</v>
      </c>
      <c r="I7" s="45">
        <v>156</v>
      </c>
      <c r="J7" s="45">
        <v>17</v>
      </c>
      <c r="K7" s="45">
        <v>8</v>
      </c>
      <c r="L7" s="134">
        <v>2</v>
      </c>
      <c r="M7" s="135">
        <v>2.4</v>
      </c>
      <c r="N7" s="135">
        <v>1.1000000000000001</v>
      </c>
      <c r="O7" s="271">
        <f t="shared" ref="O7:O69" si="1">E7/$D7</f>
        <v>0.2027756360832691</v>
      </c>
      <c r="P7" s="271">
        <f t="shared" ref="P7:P69" si="2">F7/$D7</f>
        <v>0.36206630686198921</v>
      </c>
      <c r="Q7" s="271">
        <f t="shared" ref="Q7:Q69" si="3">G7/$D7</f>
        <v>0.27139552814186585</v>
      </c>
      <c r="R7" s="271">
        <f t="shared" ref="R7:R69" si="4">H7/$D7</f>
        <v>0.13585196607555899</v>
      </c>
      <c r="S7" s="271">
        <f t="shared" ref="S7:S69" si="5">I7/$D7</f>
        <v>2.4055512721665381E-2</v>
      </c>
      <c r="T7" s="271">
        <f t="shared" ref="T7:T69" si="6">J7/$D7</f>
        <v>2.6214340786430224E-3</v>
      </c>
      <c r="U7" s="271">
        <f t="shared" ref="U7:U69" si="7">K7/$D7</f>
        <v>1.233616037008481E-3</v>
      </c>
    </row>
    <row r="8" spans="1:21" ht="12" customHeight="1" x14ac:dyDescent="0.15">
      <c r="B8" s="44"/>
      <c r="C8" s="17" t="s">
        <v>64</v>
      </c>
      <c r="D8" s="9">
        <v>4192</v>
      </c>
      <c r="E8" s="9">
        <v>888</v>
      </c>
      <c r="F8" s="9">
        <v>1525</v>
      </c>
      <c r="G8" s="9">
        <v>1134</v>
      </c>
      <c r="H8" s="9">
        <v>548</v>
      </c>
      <c r="I8" s="9">
        <v>87</v>
      </c>
      <c r="J8" s="9">
        <v>7</v>
      </c>
      <c r="K8" s="9">
        <v>3</v>
      </c>
      <c r="L8" s="49">
        <v>2</v>
      </c>
      <c r="M8" s="50">
        <v>2.4</v>
      </c>
      <c r="N8" s="50">
        <v>1</v>
      </c>
      <c r="O8" s="271">
        <f t="shared" si="1"/>
        <v>0.21183206106870228</v>
      </c>
      <c r="P8" s="271">
        <f t="shared" si="2"/>
        <v>0.36378816793893132</v>
      </c>
      <c r="Q8" s="271">
        <f t="shared" si="3"/>
        <v>0.2705152671755725</v>
      </c>
      <c r="R8" s="271">
        <f t="shared" si="4"/>
        <v>0.13072519083969467</v>
      </c>
      <c r="S8" s="271">
        <f t="shared" si="5"/>
        <v>2.075381679389313E-2</v>
      </c>
      <c r="T8" s="271">
        <f t="shared" si="6"/>
        <v>1.6698473282442748E-3</v>
      </c>
      <c r="U8" s="271">
        <f t="shared" si="7"/>
        <v>7.1564885496183206E-4</v>
      </c>
    </row>
    <row r="9" spans="1:21" ht="12" customHeight="1" x14ac:dyDescent="0.15">
      <c r="B9" s="44"/>
      <c r="C9" s="17" t="s">
        <v>65</v>
      </c>
      <c r="D9" s="9">
        <v>1979</v>
      </c>
      <c r="E9" s="9">
        <v>358</v>
      </c>
      <c r="F9" s="9">
        <v>714</v>
      </c>
      <c r="G9" s="9">
        <v>540</v>
      </c>
      <c r="H9" s="9">
        <v>294</v>
      </c>
      <c r="I9" s="9">
        <v>61</v>
      </c>
      <c r="J9" s="9">
        <v>8</v>
      </c>
      <c r="K9" s="9">
        <v>4</v>
      </c>
      <c r="L9" s="49">
        <v>2</v>
      </c>
      <c r="M9" s="50">
        <v>2.5</v>
      </c>
      <c r="N9" s="50">
        <v>1.1000000000000001</v>
      </c>
      <c r="O9" s="271">
        <f t="shared" si="1"/>
        <v>0.18089944416371906</v>
      </c>
      <c r="P9" s="271">
        <f t="shared" si="2"/>
        <v>0.36078827690752907</v>
      </c>
      <c r="Q9" s="271">
        <f t="shared" si="3"/>
        <v>0.27286508337544213</v>
      </c>
      <c r="R9" s="271">
        <f t="shared" si="4"/>
        <v>0.14855987872662962</v>
      </c>
      <c r="S9" s="271">
        <f t="shared" si="5"/>
        <v>3.0823648307225872E-2</v>
      </c>
      <c r="T9" s="271">
        <f t="shared" si="6"/>
        <v>4.0424456796361802E-3</v>
      </c>
      <c r="U9" s="271">
        <f t="shared" si="7"/>
        <v>2.0212228398180901E-3</v>
      </c>
    </row>
    <row r="10" spans="1:21" ht="12" customHeight="1" x14ac:dyDescent="0.15">
      <c r="B10" s="44"/>
      <c r="C10" s="17" t="s">
        <v>66</v>
      </c>
      <c r="D10" s="9">
        <v>314</v>
      </c>
      <c r="E10" s="9">
        <v>69</v>
      </c>
      <c r="F10" s="9">
        <v>109</v>
      </c>
      <c r="G10" s="9">
        <v>86</v>
      </c>
      <c r="H10" s="9">
        <v>39</v>
      </c>
      <c r="I10" s="9">
        <v>8</v>
      </c>
      <c r="J10" s="9">
        <v>2</v>
      </c>
      <c r="K10" s="9">
        <v>1</v>
      </c>
      <c r="L10" s="49">
        <v>2</v>
      </c>
      <c r="M10" s="50">
        <v>2.4</v>
      </c>
      <c r="N10" s="50">
        <v>1.1000000000000001</v>
      </c>
      <c r="O10" s="271">
        <f t="shared" si="1"/>
        <v>0.21974522292993631</v>
      </c>
      <c r="P10" s="271">
        <f t="shared" si="2"/>
        <v>0.34713375796178342</v>
      </c>
      <c r="Q10" s="271">
        <f t="shared" si="3"/>
        <v>0.27388535031847133</v>
      </c>
      <c r="R10" s="271">
        <f t="shared" si="4"/>
        <v>0.12420382165605096</v>
      </c>
      <c r="S10" s="271">
        <f t="shared" si="5"/>
        <v>2.5477707006369428E-2</v>
      </c>
      <c r="T10" s="271">
        <f t="shared" si="6"/>
        <v>6.369426751592357E-3</v>
      </c>
      <c r="U10" s="271">
        <f t="shared" si="7"/>
        <v>3.1847133757961785E-3</v>
      </c>
    </row>
    <row r="11" spans="1:21" ht="12" customHeight="1" x14ac:dyDescent="0.15">
      <c r="B11" s="330" t="s">
        <v>5</v>
      </c>
      <c r="C11" s="329"/>
      <c r="D11" s="6">
        <v>1364</v>
      </c>
      <c r="E11" s="6">
        <v>225</v>
      </c>
      <c r="F11" s="6">
        <v>449</v>
      </c>
      <c r="G11" s="6">
        <v>375</v>
      </c>
      <c r="H11" s="6">
        <v>253</v>
      </c>
      <c r="I11" s="6">
        <v>55</v>
      </c>
      <c r="J11" s="6">
        <v>5</v>
      </c>
      <c r="K11" s="6">
        <v>2</v>
      </c>
      <c r="L11" s="136">
        <v>3</v>
      </c>
      <c r="M11" s="137">
        <v>2.6</v>
      </c>
      <c r="N11" s="137">
        <v>1.1000000000000001</v>
      </c>
      <c r="O11" s="271">
        <f t="shared" si="1"/>
        <v>0.16495601173020527</v>
      </c>
      <c r="P11" s="271">
        <f t="shared" si="2"/>
        <v>0.32917888563049852</v>
      </c>
      <c r="Q11" s="271">
        <f t="shared" si="3"/>
        <v>0.27492668621700878</v>
      </c>
      <c r="R11" s="271">
        <f t="shared" si="4"/>
        <v>0.18548387096774194</v>
      </c>
      <c r="S11" s="271">
        <f t="shared" si="5"/>
        <v>4.0322580645161289E-2</v>
      </c>
      <c r="T11" s="271">
        <f t="shared" si="6"/>
        <v>3.6656891495601175E-3</v>
      </c>
      <c r="U11" s="271">
        <f t="shared" si="7"/>
        <v>1.4662756598240469E-3</v>
      </c>
    </row>
    <row r="12" spans="1:21" ht="12" customHeight="1" x14ac:dyDescent="0.15">
      <c r="B12" s="331" t="s">
        <v>130</v>
      </c>
      <c r="C12" s="287"/>
      <c r="D12" s="5">
        <v>61</v>
      </c>
      <c r="E12" s="5">
        <v>11</v>
      </c>
      <c r="F12" s="5">
        <v>27</v>
      </c>
      <c r="G12" s="5">
        <v>17</v>
      </c>
      <c r="H12" s="5">
        <v>6</v>
      </c>
      <c r="I12" s="5">
        <v>0</v>
      </c>
      <c r="J12" s="5">
        <v>0</v>
      </c>
      <c r="K12" s="5">
        <v>0</v>
      </c>
      <c r="L12" s="49">
        <v>2</v>
      </c>
      <c r="M12" s="57">
        <v>2.2999999999999998</v>
      </c>
      <c r="N12" s="57">
        <v>0.9</v>
      </c>
      <c r="O12" s="271">
        <f t="shared" si="1"/>
        <v>0.18032786885245902</v>
      </c>
      <c r="P12" s="271">
        <f t="shared" si="2"/>
        <v>0.44262295081967212</v>
      </c>
      <c r="Q12" s="271">
        <f t="shared" si="3"/>
        <v>0.27868852459016391</v>
      </c>
      <c r="R12" s="271">
        <f t="shared" si="4"/>
        <v>9.8360655737704916E-2</v>
      </c>
      <c r="S12" s="271">
        <f t="shared" si="5"/>
        <v>0</v>
      </c>
      <c r="T12" s="271">
        <f t="shared" si="6"/>
        <v>0</v>
      </c>
      <c r="U12" s="271">
        <f t="shared" si="7"/>
        <v>0</v>
      </c>
    </row>
    <row r="13" spans="1:21" ht="12" customHeight="1" x14ac:dyDescent="0.15">
      <c r="B13" s="331" t="s">
        <v>131</v>
      </c>
      <c r="C13" s="287"/>
      <c r="D13" s="5">
        <v>124</v>
      </c>
      <c r="E13" s="5">
        <v>25</v>
      </c>
      <c r="F13" s="5">
        <v>46</v>
      </c>
      <c r="G13" s="5">
        <v>30</v>
      </c>
      <c r="H13" s="5">
        <v>20</v>
      </c>
      <c r="I13" s="5">
        <v>3</v>
      </c>
      <c r="J13" s="5">
        <v>0</v>
      </c>
      <c r="K13" s="5">
        <v>0</v>
      </c>
      <c r="L13" s="49">
        <v>2</v>
      </c>
      <c r="M13" s="57">
        <v>2.4</v>
      </c>
      <c r="N13" s="57">
        <v>1.1000000000000001</v>
      </c>
      <c r="O13" s="271">
        <f t="shared" si="1"/>
        <v>0.20161290322580644</v>
      </c>
      <c r="P13" s="271">
        <f t="shared" si="2"/>
        <v>0.37096774193548387</v>
      </c>
      <c r="Q13" s="271">
        <f t="shared" si="3"/>
        <v>0.24193548387096775</v>
      </c>
      <c r="R13" s="271">
        <f t="shared" si="4"/>
        <v>0.16129032258064516</v>
      </c>
      <c r="S13" s="271">
        <f t="shared" si="5"/>
        <v>2.4193548387096774E-2</v>
      </c>
      <c r="T13" s="271">
        <f t="shared" si="6"/>
        <v>0</v>
      </c>
      <c r="U13" s="271">
        <f t="shared" si="7"/>
        <v>0</v>
      </c>
    </row>
    <row r="14" spans="1:21" ht="12" customHeight="1" x14ac:dyDescent="0.15">
      <c r="B14" s="331" t="s">
        <v>77</v>
      </c>
      <c r="C14" s="287"/>
      <c r="D14" s="5">
        <v>68</v>
      </c>
      <c r="E14" s="5">
        <v>14</v>
      </c>
      <c r="F14" s="5">
        <v>22</v>
      </c>
      <c r="G14" s="5">
        <v>20</v>
      </c>
      <c r="H14" s="5">
        <v>11</v>
      </c>
      <c r="I14" s="5">
        <v>1</v>
      </c>
      <c r="J14" s="5">
        <v>0</v>
      </c>
      <c r="K14" s="5">
        <v>0</v>
      </c>
      <c r="L14" s="49">
        <v>2</v>
      </c>
      <c r="M14" s="57">
        <v>2.5</v>
      </c>
      <c r="N14" s="57">
        <v>1</v>
      </c>
      <c r="O14" s="271">
        <f t="shared" si="1"/>
        <v>0.20588235294117646</v>
      </c>
      <c r="P14" s="271">
        <f t="shared" si="2"/>
        <v>0.3235294117647059</v>
      </c>
      <c r="Q14" s="271">
        <f t="shared" si="3"/>
        <v>0.29411764705882354</v>
      </c>
      <c r="R14" s="271">
        <f t="shared" si="4"/>
        <v>0.16176470588235295</v>
      </c>
      <c r="S14" s="271">
        <f t="shared" si="5"/>
        <v>1.4705882352941176E-2</v>
      </c>
      <c r="T14" s="271">
        <f t="shared" si="6"/>
        <v>0</v>
      </c>
      <c r="U14" s="271">
        <f t="shared" si="7"/>
        <v>0</v>
      </c>
    </row>
    <row r="15" spans="1:21" ht="12" customHeight="1" x14ac:dyDescent="0.15">
      <c r="B15" s="331" t="s">
        <v>78</v>
      </c>
      <c r="C15" s="287"/>
      <c r="D15" s="5">
        <v>4276</v>
      </c>
      <c r="E15" s="5">
        <v>911</v>
      </c>
      <c r="F15" s="5">
        <v>1554</v>
      </c>
      <c r="G15" s="5">
        <v>1155</v>
      </c>
      <c r="H15" s="5">
        <v>557</v>
      </c>
      <c r="I15" s="5">
        <v>89</v>
      </c>
      <c r="J15" s="5">
        <v>7</v>
      </c>
      <c r="K15" s="5">
        <v>3</v>
      </c>
      <c r="L15" s="49">
        <v>2</v>
      </c>
      <c r="M15" s="57">
        <v>2.4</v>
      </c>
      <c r="N15" s="57">
        <v>1</v>
      </c>
      <c r="O15" s="271">
        <f t="shared" si="1"/>
        <v>0.21304957904583724</v>
      </c>
      <c r="P15" s="271">
        <f t="shared" si="2"/>
        <v>0.36342376052385406</v>
      </c>
      <c r="Q15" s="271">
        <f t="shared" si="3"/>
        <v>0.27011225444340503</v>
      </c>
      <c r="R15" s="271">
        <f t="shared" si="4"/>
        <v>0.13026192703461179</v>
      </c>
      <c r="S15" s="271">
        <f t="shared" si="5"/>
        <v>2.0813844714686624E-2</v>
      </c>
      <c r="T15" s="271">
        <f t="shared" si="6"/>
        <v>1.6370439663236671E-3</v>
      </c>
      <c r="U15" s="271">
        <f t="shared" si="7"/>
        <v>7.0159027128157152E-4</v>
      </c>
    </row>
    <row r="16" spans="1:21" ht="12" customHeight="1" x14ac:dyDescent="0.15">
      <c r="B16" s="331" t="s">
        <v>79</v>
      </c>
      <c r="C16" s="287"/>
      <c r="D16" s="5">
        <v>272</v>
      </c>
      <c r="E16" s="5">
        <v>59</v>
      </c>
      <c r="F16" s="5">
        <v>94</v>
      </c>
      <c r="G16" s="5">
        <v>72</v>
      </c>
      <c r="H16" s="5">
        <v>36</v>
      </c>
      <c r="I16" s="5">
        <v>8</v>
      </c>
      <c r="J16" s="5">
        <v>2</v>
      </c>
      <c r="K16" s="5">
        <v>1</v>
      </c>
      <c r="L16" s="49">
        <v>2</v>
      </c>
      <c r="M16" s="57">
        <v>2.4</v>
      </c>
      <c r="N16" s="57">
        <v>1.1000000000000001</v>
      </c>
      <c r="O16" s="271">
        <f t="shared" si="1"/>
        <v>0.21691176470588236</v>
      </c>
      <c r="P16" s="271">
        <f t="shared" si="2"/>
        <v>0.34558823529411764</v>
      </c>
      <c r="Q16" s="271">
        <f t="shared" si="3"/>
        <v>0.26470588235294118</v>
      </c>
      <c r="R16" s="271">
        <f t="shared" si="4"/>
        <v>0.13235294117647059</v>
      </c>
      <c r="S16" s="271">
        <f t="shared" si="5"/>
        <v>2.9411764705882353E-2</v>
      </c>
      <c r="T16" s="271">
        <f t="shared" si="6"/>
        <v>7.3529411764705881E-3</v>
      </c>
      <c r="U16" s="271">
        <f t="shared" si="7"/>
        <v>3.6764705882352941E-3</v>
      </c>
    </row>
    <row r="17" spans="2:21" ht="12" customHeight="1" x14ac:dyDescent="0.15">
      <c r="B17" s="331" t="s">
        <v>132</v>
      </c>
      <c r="C17" s="287"/>
      <c r="D17" s="5">
        <v>41</v>
      </c>
      <c r="E17" s="5">
        <v>9</v>
      </c>
      <c r="F17" s="5">
        <v>15</v>
      </c>
      <c r="G17" s="5">
        <v>10</v>
      </c>
      <c r="H17" s="5">
        <v>5</v>
      </c>
      <c r="I17" s="5">
        <v>1</v>
      </c>
      <c r="J17" s="5">
        <v>1</v>
      </c>
      <c r="K17" s="5">
        <v>0</v>
      </c>
      <c r="L17" s="49">
        <v>2</v>
      </c>
      <c r="M17" s="57">
        <v>2.4</v>
      </c>
      <c r="N17" s="57">
        <v>1.2</v>
      </c>
      <c r="O17" s="271">
        <f t="shared" si="1"/>
        <v>0.21951219512195122</v>
      </c>
      <c r="P17" s="271">
        <f t="shared" si="2"/>
        <v>0.36585365853658536</v>
      </c>
      <c r="Q17" s="271">
        <f t="shared" si="3"/>
        <v>0.24390243902439024</v>
      </c>
      <c r="R17" s="271">
        <f t="shared" si="4"/>
        <v>0.12195121951219512</v>
      </c>
      <c r="S17" s="271">
        <f t="shared" si="5"/>
        <v>2.4390243902439025E-2</v>
      </c>
      <c r="T17" s="271">
        <f t="shared" si="6"/>
        <v>2.4390243902439025E-2</v>
      </c>
      <c r="U17" s="271">
        <f t="shared" si="7"/>
        <v>0</v>
      </c>
    </row>
    <row r="18" spans="2:21" ht="12" customHeight="1" x14ac:dyDescent="0.15">
      <c r="B18" s="331" t="s">
        <v>81</v>
      </c>
      <c r="C18" s="287"/>
      <c r="D18" s="5">
        <v>1979</v>
      </c>
      <c r="E18" s="5">
        <v>358</v>
      </c>
      <c r="F18" s="5">
        <v>714</v>
      </c>
      <c r="G18" s="5">
        <v>540</v>
      </c>
      <c r="H18" s="5">
        <v>294</v>
      </c>
      <c r="I18" s="5">
        <v>61</v>
      </c>
      <c r="J18" s="5">
        <v>8</v>
      </c>
      <c r="K18" s="5">
        <v>4</v>
      </c>
      <c r="L18" s="49">
        <v>2</v>
      </c>
      <c r="M18" s="57">
        <v>2.5</v>
      </c>
      <c r="N18" s="57">
        <v>1.1000000000000001</v>
      </c>
      <c r="O18" s="271">
        <f t="shared" si="1"/>
        <v>0.18089944416371906</v>
      </c>
      <c r="P18" s="271">
        <f t="shared" si="2"/>
        <v>0.36078827690752907</v>
      </c>
      <c r="Q18" s="271">
        <f t="shared" si="3"/>
        <v>0.27286508337544213</v>
      </c>
      <c r="R18" s="271">
        <f t="shared" si="4"/>
        <v>0.14855987872662962</v>
      </c>
      <c r="S18" s="271">
        <f t="shared" si="5"/>
        <v>3.0823648307225872E-2</v>
      </c>
      <c r="T18" s="271">
        <f t="shared" si="6"/>
        <v>4.0424456796361802E-3</v>
      </c>
      <c r="U18" s="271">
        <f t="shared" si="7"/>
        <v>2.0212228398180901E-3</v>
      </c>
    </row>
    <row r="19" spans="2:21" ht="12" customHeight="1" x14ac:dyDescent="0.15">
      <c r="B19" s="331" t="s">
        <v>100</v>
      </c>
      <c r="C19" s="287"/>
      <c r="D19" s="5">
        <v>202</v>
      </c>
      <c r="E19" s="5">
        <v>28</v>
      </c>
      <c r="F19" s="5">
        <v>65</v>
      </c>
      <c r="G19" s="5">
        <v>63</v>
      </c>
      <c r="H19" s="5">
        <v>39</v>
      </c>
      <c r="I19" s="5">
        <v>6</v>
      </c>
      <c r="J19" s="5">
        <v>1</v>
      </c>
      <c r="K19" s="5">
        <v>0</v>
      </c>
      <c r="L19" s="49">
        <v>3</v>
      </c>
      <c r="M19" s="57">
        <v>2.7</v>
      </c>
      <c r="N19" s="57">
        <v>1.1000000000000001</v>
      </c>
      <c r="O19" s="271">
        <f t="shared" si="1"/>
        <v>0.13861386138613863</v>
      </c>
      <c r="P19" s="271">
        <f t="shared" si="2"/>
        <v>0.32178217821782179</v>
      </c>
      <c r="Q19" s="271">
        <f t="shared" si="3"/>
        <v>0.31188118811881188</v>
      </c>
      <c r="R19" s="271">
        <f t="shared" si="4"/>
        <v>0.19306930693069307</v>
      </c>
      <c r="S19" s="271">
        <f t="shared" si="5"/>
        <v>2.9702970297029702E-2</v>
      </c>
      <c r="T19" s="271">
        <f t="shared" si="6"/>
        <v>4.9504950495049506E-3</v>
      </c>
      <c r="U19" s="271">
        <f t="shared" si="7"/>
        <v>0</v>
      </c>
    </row>
    <row r="20" spans="2:21" ht="12" customHeight="1" x14ac:dyDescent="0.15">
      <c r="B20" s="331" t="s">
        <v>101</v>
      </c>
      <c r="C20" s="287"/>
      <c r="D20" s="5">
        <v>93</v>
      </c>
      <c r="E20" s="5">
        <v>15</v>
      </c>
      <c r="F20" s="5">
        <v>36</v>
      </c>
      <c r="G20" s="5">
        <v>25</v>
      </c>
      <c r="H20" s="5">
        <v>16</v>
      </c>
      <c r="I20" s="5">
        <v>1</v>
      </c>
      <c r="J20" s="5">
        <v>0</v>
      </c>
      <c r="K20" s="5">
        <v>0</v>
      </c>
      <c r="L20" s="49">
        <v>2</v>
      </c>
      <c r="M20" s="57">
        <v>2.5</v>
      </c>
      <c r="N20" s="57">
        <v>1</v>
      </c>
      <c r="O20" s="271">
        <f t="shared" si="1"/>
        <v>0.16129032258064516</v>
      </c>
      <c r="P20" s="271">
        <f t="shared" si="2"/>
        <v>0.38709677419354838</v>
      </c>
      <c r="Q20" s="271">
        <f t="shared" si="3"/>
        <v>0.26881720430107525</v>
      </c>
      <c r="R20" s="271">
        <f t="shared" si="4"/>
        <v>0.17204301075268819</v>
      </c>
      <c r="S20" s="271">
        <f t="shared" si="5"/>
        <v>1.0752688172043012E-2</v>
      </c>
      <c r="T20" s="271">
        <f t="shared" si="6"/>
        <v>0</v>
      </c>
      <c r="U20" s="271">
        <f t="shared" si="7"/>
        <v>0</v>
      </c>
    </row>
    <row r="21" spans="2:21" ht="12" customHeight="1" x14ac:dyDescent="0.15">
      <c r="B21" s="331" t="s">
        <v>88</v>
      </c>
      <c r="C21" s="287"/>
      <c r="D21" s="5">
        <v>524</v>
      </c>
      <c r="E21" s="5">
        <v>80</v>
      </c>
      <c r="F21" s="5">
        <v>166</v>
      </c>
      <c r="G21" s="5">
        <v>142</v>
      </c>
      <c r="H21" s="5">
        <v>102</v>
      </c>
      <c r="I21" s="5">
        <v>29</v>
      </c>
      <c r="J21" s="5">
        <v>3</v>
      </c>
      <c r="K21" s="5">
        <v>2</v>
      </c>
      <c r="L21" s="49">
        <v>3</v>
      </c>
      <c r="M21" s="57">
        <v>2.7</v>
      </c>
      <c r="N21" s="57">
        <v>1.2</v>
      </c>
      <c r="O21" s="271">
        <f t="shared" si="1"/>
        <v>0.15267175572519084</v>
      </c>
      <c r="P21" s="271">
        <f t="shared" si="2"/>
        <v>0.31679389312977096</v>
      </c>
      <c r="Q21" s="271">
        <f t="shared" si="3"/>
        <v>0.27099236641221375</v>
      </c>
      <c r="R21" s="271">
        <f t="shared" si="4"/>
        <v>0.19465648854961831</v>
      </c>
      <c r="S21" s="271">
        <f t="shared" si="5"/>
        <v>5.5343511450381681E-2</v>
      </c>
      <c r="T21" s="271">
        <f t="shared" si="6"/>
        <v>5.7251908396946565E-3</v>
      </c>
      <c r="U21" s="271">
        <f t="shared" si="7"/>
        <v>3.8167938931297708E-3</v>
      </c>
    </row>
    <row r="22" spans="2:21" ht="12" customHeight="1" x14ac:dyDescent="0.15">
      <c r="B22" s="330" t="s">
        <v>102</v>
      </c>
      <c r="C22" s="329"/>
      <c r="D22" s="6">
        <v>209</v>
      </c>
      <c r="E22" s="6">
        <v>30</v>
      </c>
      <c r="F22" s="6">
        <v>58</v>
      </c>
      <c r="G22" s="6">
        <v>61</v>
      </c>
      <c r="H22" s="6">
        <v>48</v>
      </c>
      <c r="I22" s="6">
        <v>12</v>
      </c>
      <c r="J22" s="6">
        <v>0</v>
      </c>
      <c r="K22" s="6">
        <v>0</v>
      </c>
      <c r="L22" s="136">
        <v>3</v>
      </c>
      <c r="M22" s="137">
        <v>2.8</v>
      </c>
      <c r="N22" s="137">
        <v>1.1000000000000001</v>
      </c>
      <c r="O22" s="271">
        <f t="shared" si="1"/>
        <v>0.14354066985645933</v>
      </c>
      <c r="P22" s="271">
        <f t="shared" si="2"/>
        <v>0.27751196172248804</v>
      </c>
      <c r="Q22" s="271">
        <f t="shared" si="3"/>
        <v>0.291866028708134</v>
      </c>
      <c r="R22" s="271">
        <f t="shared" si="4"/>
        <v>0.22966507177033493</v>
      </c>
      <c r="S22" s="271">
        <f t="shared" si="5"/>
        <v>5.7416267942583733E-2</v>
      </c>
      <c r="T22" s="271">
        <f t="shared" si="6"/>
        <v>0</v>
      </c>
      <c r="U22" s="271">
        <f t="shared" si="7"/>
        <v>0</v>
      </c>
    </row>
    <row r="23" spans="2:21" ht="12" customHeight="1" x14ac:dyDescent="0.15">
      <c r="B23" s="331" t="s">
        <v>6</v>
      </c>
      <c r="C23" s="287"/>
      <c r="D23" s="5">
        <v>61</v>
      </c>
      <c r="E23" s="5">
        <v>11</v>
      </c>
      <c r="F23" s="5">
        <v>27</v>
      </c>
      <c r="G23" s="5">
        <v>17</v>
      </c>
      <c r="H23" s="5">
        <v>6</v>
      </c>
      <c r="I23" s="5">
        <v>0</v>
      </c>
      <c r="J23" s="5">
        <v>0</v>
      </c>
      <c r="K23" s="5">
        <v>0</v>
      </c>
      <c r="L23" s="49">
        <v>2</v>
      </c>
      <c r="M23" s="57">
        <v>2.2999999999999998</v>
      </c>
      <c r="N23" s="57">
        <v>0.9</v>
      </c>
      <c r="O23" s="271">
        <f t="shared" si="1"/>
        <v>0.18032786885245902</v>
      </c>
      <c r="P23" s="271">
        <f t="shared" si="2"/>
        <v>0.44262295081967212</v>
      </c>
      <c r="Q23" s="271">
        <f t="shared" si="3"/>
        <v>0.27868852459016391</v>
      </c>
      <c r="R23" s="271">
        <f t="shared" si="4"/>
        <v>9.8360655737704916E-2</v>
      </c>
      <c r="S23" s="271">
        <f t="shared" si="5"/>
        <v>0</v>
      </c>
      <c r="T23" s="271">
        <f t="shared" si="6"/>
        <v>0</v>
      </c>
      <c r="U23" s="271">
        <f t="shared" si="7"/>
        <v>0</v>
      </c>
    </row>
    <row r="24" spans="2:21" ht="12" customHeight="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49" t="s">
        <v>289</v>
      </c>
      <c r="M24" s="57" t="s">
        <v>289</v>
      </c>
      <c r="N24" s="57" t="s">
        <v>289</v>
      </c>
      <c r="O24" s="271" t="e">
        <f t="shared" si="1"/>
        <v>#VALUE!</v>
      </c>
      <c r="P24" s="271" t="e">
        <f t="shared" si="2"/>
        <v>#VALUE!</v>
      </c>
      <c r="Q24" s="271" t="e">
        <f t="shared" si="3"/>
        <v>#VALUE!</v>
      </c>
      <c r="R24" s="271" t="e">
        <f t="shared" si="4"/>
        <v>#VALUE!</v>
      </c>
      <c r="S24" s="271" t="e">
        <f t="shared" si="5"/>
        <v>#VALUE!</v>
      </c>
      <c r="T24" s="271" t="e">
        <f t="shared" si="6"/>
        <v>#VALUE!</v>
      </c>
      <c r="U24" s="271" t="e">
        <f t="shared" si="7"/>
        <v>#VALUE!</v>
      </c>
    </row>
    <row r="25" spans="2:21" ht="12" customHeight="1" x14ac:dyDescent="0.15">
      <c r="B25" s="331" t="s">
        <v>8</v>
      </c>
      <c r="C25" s="287"/>
      <c r="D25" s="5">
        <v>6</v>
      </c>
      <c r="E25" s="5">
        <v>2</v>
      </c>
      <c r="F25" s="5">
        <v>3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49">
        <v>2</v>
      </c>
      <c r="M25" s="57">
        <v>2</v>
      </c>
      <c r="N25" s="57">
        <v>1</v>
      </c>
      <c r="O25" s="271">
        <f t="shared" si="1"/>
        <v>0.33333333333333331</v>
      </c>
      <c r="P25" s="271">
        <f t="shared" si="2"/>
        <v>0.5</v>
      </c>
      <c r="Q25" s="271">
        <f t="shared" si="3"/>
        <v>0</v>
      </c>
      <c r="R25" s="271">
        <f t="shared" si="4"/>
        <v>0.16666666666666666</v>
      </c>
      <c r="S25" s="271">
        <f t="shared" si="5"/>
        <v>0</v>
      </c>
      <c r="T25" s="271">
        <f t="shared" si="6"/>
        <v>0</v>
      </c>
      <c r="U25" s="271">
        <f t="shared" si="7"/>
        <v>0</v>
      </c>
    </row>
    <row r="26" spans="2:21" ht="12" customHeight="1" x14ac:dyDescent="0.15">
      <c r="B26" s="331" t="s">
        <v>9</v>
      </c>
      <c r="C26" s="287"/>
      <c r="D26" s="5">
        <v>87</v>
      </c>
      <c r="E26" s="5">
        <v>15</v>
      </c>
      <c r="F26" s="5">
        <v>31</v>
      </c>
      <c r="G26" s="5">
        <v>25</v>
      </c>
      <c r="H26" s="5">
        <v>14</v>
      </c>
      <c r="I26" s="5">
        <v>2</v>
      </c>
      <c r="J26" s="5">
        <v>0</v>
      </c>
      <c r="K26" s="5">
        <v>0</v>
      </c>
      <c r="L26" s="49">
        <v>2</v>
      </c>
      <c r="M26" s="57">
        <v>2.5</v>
      </c>
      <c r="N26" s="57">
        <v>1</v>
      </c>
      <c r="O26" s="271">
        <f t="shared" si="1"/>
        <v>0.17241379310344829</v>
      </c>
      <c r="P26" s="271">
        <f t="shared" si="2"/>
        <v>0.35632183908045978</v>
      </c>
      <c r="Q26" s="271">
        <f t="shared" si="3"/>
        <v>0.28735632183908044</v>
      </c>
      <c r="R26" s="271">
        <f t="shared" si="4"/>
        <v>0.16091954022988506</v>
      </c>
      <c r="S26" s="271">
        <f t="shared" si="5"/>
        <v>2.2988505747126436E-2</v>
      </c>
      <c r="T26" s="271">
        <f t="shared" si="6"/>
        <v>0</v>
      </c>
      <c r="U26" s="271">
        <f t="shared" si="7"/>
        <v>0</v>
      </c>
    </row>
    <row r="27" spans="2:21" ht="12" customHeight="1" x14ac:dyDescent="0.15">
      <c r="B27" s="331" t="s">
        <v>10</v>
      </c>
      <c r="C27" s="287"/>
      <c r="D27" s="5">
        <v>3</v>
      </c>
      <c r="E27" s="5">
        <v>0</v>
      </c>
      <c r="F27" s="5">
        <v>2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49">
        <v>2</v>
      </c>
      <c r="M27" s="57">
        <v>2.2999999999999998</v>
      </c>
      <c r="N27" s="57">
        <v>0.5</v>
      </c>
      <c r="O27" s="271">
        <f t="shared" si="1"/>
        <v>0</v>
      </c>
      <c r="P27" s="271">
        <f t="shared" si="2"/>
        <v>0.66666666666666663</v>
      </c>
      <c r="Q27" s="271">
        <f t="shared" si="3"/>
        <v>0.33333333333333331</v>
      </c>
      <c r="R27" s="271">
        <f t="shared" si="4"/>
        <v>0</v>
      </c>
      <c r="S27" s="271">
        <f t="shared" si="5"/>
        <v>0</v>
      </c>
      <c r="T27" s="271">
        <f t="shared" si="6"/>
        <v>0</v>
      </c>
      <c r="U27" s="271">
        <f t="shared" si="7"/>
        <v>0</v>
      </c>
    </row>
    <row r="28" spans="2:21" ht="12" customHeight="1" x14ac:dyDescent="0.15">
      <c r="B28" s="331" t="s">
        <v>11</v>
      </c>
      <c r="C28" s="287"/>
      <c r="D28" s="5">
        <v>13</v>
      </c>
      <c r="E28" s="5">
        <v>7</v>
      </c>
      <c r="F28" s="5">
        <v>4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49">
        <v>1</v>
      </c>
      <c r="M28" s="57">
        <v>1.8</v>
      </c>
      <c r="N28" s="57">
        <v>1</v>
      </c>
      <c r="O28" s="271">
        <f t="shared" si="1"/>
        <v>0.53846153846153844</v>
      </c>
      <c r="P28" s="271">
        <f t="shared" si="2"/>
        <v>0.30769230769230771</v>
      </c>
      <c r="Q28" s="271">
        <f t="shared" si="3"/>
        <v>0</v>
      </c>
      <c r="R28" s="271">
        <f t="shared" si="4"/>
        <v>0.15384615384615385</v>
      </c>
      <c r="S28" s="271">
        <f t="shared" si="5"/>
        <v>0</v>
      </c>
      <c r="T28" s="271">
        <f t="shared" si="6"/>
        <v>0</v>
      </c>
      <c r="U28" s="271">
        <f t="shared" si="7"/>
        <v>0</v>
      </c>
    </row>
    <row r="29" spans="2:21" ht="12" customHeight="1" x14ac:dyDescent="0.15">
      <c r="B29" s="331" t="s">
        <v>12</v>
      </c>
      <c r="C29" s="287"/>
      <c r="D29" s="5">
        <v>15</v>
      </c>
      <c r="E29" s="5">
        <v>1</v>
      </c>
      <c r="F29" s="5">
        <v>6</v>
      </c>
      <c r="G29" s="5">
        <v>4</v>
      </c>
      <c r="H29" s="5">
        <v>3</v>
      </c>
      <c r="I29" s="5">
        <v>1</v>
      </c>
      <c r="J29" s="5">
        <v>0</v>
      </c>
      <c r="K29" s="5">
        <v>0</v>
      </c>
      <c r="L29" s="49">
        <v>3</v>
      </c>
      <c r="M29" s="57">
        <v>2.8</v>
      </c>
      <c r="N29" s="57">
        <v>1</v>
      </c>
      <c r="O29" s="271">
        <f t="shared" si="1"/>
        <v>6.6666666666666666E-2</v>
      </c>
      <c r="P29" s="271">
        <f t="shared" si="2"/>
        <v>0.4</v>
      </c>
      <c r="Q29" s="271">
        <f t="shared" si="3"/>
        <v>0.26666666666666666</v>
      </c>
      <c r="R29" s="271">
        <f t="shared" si="4"/>
        <v>0.2</v>
      </c>
      <c r="S29" s="271">
        <f t="shared" si="5"/>
        <v>6.6666666666666666E-2</v>
      </c>
      <c r="T29" s="271">
        <f t="shared" si="6"/>
        <v>0</v>
      </c>
      <c r="U29" s="271">
        <f t="shared" si="7"/>
        <v>0</v>
      </c>
    </row>
    <row r="30" spans="2:21" ht="12" customHeight="1" x14ac:dyDescent="0.15">
      <c r="B30" s="331" t="s">
        <v>13</v>
      </c>
      <c r="C30" s="287"/>
      <c r="D30" s="5">
        <v>31</v>
      </c>
      <c r="E30" s="5">
        <v>8</v>
      </c>
      <c r="F30" s="5">
        <v>11</v>
      </c>
      <c r="G30" s="5">
        <v>6</v>
      </c>
      <c r="H30" s="5">
        <v>4</v>
      </c>
      <c r="I30" s="5">
        <v>2</v>
      </c>
      <c r="J30" s="5">
        <v>0</v>
      </c>
      <c r="K30" s="5">
        <v>0</v>
      </c>
      <c r="L30" s="49">
        <v>2</v>
      </c>
      <c r="M30" s="57">
        <v>2.4</v>
      </c>
      <c r="N30" s="57">
        <v>1.2</v>
      </c>
      <c r="O30" s="271">
        <f t="shared" si="1"/>
        <v>0.25806451612903225</v>
      </c>
      <c r="P30" s="271">
        <f t="shared" si="2"/>
        <v>0.35483870967741937</v>
      </c>
      <c r="Q30" s="271">
        <f t="shared" si="3"/>
        <v>0.19354838709677419</v>
      </c>
      <c r="R30" s="271">
        <f t="shared" si="4"/>
        <v>0.12903225806451613</v>
      </c>
      <c r="S30" s="271">
        <f t="shared" si="5"/>
        <v>6.4516129032258063E-2</v>
      </c>
      <c r="T30" s="271">
        <f t="shared" si="6"/>
        <v>0</v>
      </c>
      <c r="U30" s="271">
        <f t="shared" si="7"/>
        <v>0</v>
      </c>
    </row>
    <row r="31" spans="2:21" ht="12" customHeight="1" x14ac:dyDescent="0.15">
      <c r="B31" s="331" t="s">
        <v>14</v>
      </c>
      <c r="C31" s="287"/>
      <c r="D31" s="5">
        <v>23</v>
      </c>
      <c r="E31" s="5">
        <v>5</v>
      </c>
      <c r="F31" s="5">
        <v>5</v>
      </c>
      <c r="G31" s="5">
        <v>11</v>
      </c>
      <c r="H31" s="5">
        <v>2</v>
      </c>
      <c r="I31" s="5">
        <v>0</v>
      </c>
      <c r="J31" s="5">
        <v>0</v>
      </c>
      <c r="K31" s="5">
        <v>0</v>
      </c>
      <c r="L31" s="49">
        <v>3</v>
      </c>
      <c r="M31" s="57">
        <v>2.4</v>
      </c>
      <c r="N31" s="57">
        <v>0.9</v>
      </c>
      <c r="O31" s="271">
        <f t="shared" si="1"/>
        <v>0.21739130434782608</v>
      </c>
      <c r="P31" s="271">
        <f t="shared" si="2"/>
        <v>0.21739130434782608</v>
      </c>
      <c r="Q31" s="271">
        <f t="shared" si="3"/>
        <v>0.47826086956521741</v>
      </c>
      <c r="R31" s="271">
        <f t="shared" si="4"/>
        <v>8.6956521739130432E-2</v>
      </c>
      <c r="S31" s="271">
        <f t="shared" si="5"/>
        <v>0</v>
      </c>
      <c r="T31" s="271">
        <f t="shared" si="6"/>
        <v>0</v>
      </c>
      <c r="U31" s="271">
        <f t="shared" si="7"/>
        <v>0</v>
      </c>
    </row>
    <row r="32" spans="2:21" ht="12" customHeight="1" x14ac:dyDescent="0.15">
      <c r="B32" s="331" t="s">
        <v>15</v>
      </c>
      <c r="C32" s="287"/>
      <c r="D32" s="5">
        <v>2</v>
      </c>
      <c r="E32" s="5">
        <v>0</v>
      </c>
      <c r="F32" s="5">
        <v>1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49">
        <v>2.5</v>
      </c>
      <c r="M32" s="57">
        <v>2.5</v>
      </c>
      <c r="N32" s="57">
        <v>0.5</v>
      </c>
      <c r="O32" s="271">
        <f t="shared" si="1"/>
        <v>0</v>
      </c>
      <c r="P32" s="271">
        <f t="shared" si="2"/>
        <v>0.5</v>
      </c>
      <c r="Q32" s="271">
        <f t="shared" si="3"/>
        <v>0.5</v>
      </c>
      <c r="R32" s="271">
        <f t="shared" si="4"/>
        <v>0</v>
      </c>
      <c r="S32" s="271">
        <f t="shared" si="5"/>
        <v>0</v>
      </c>
      <c r="T32" s="271">
        <f t="shared" si="6"/>
        <v>0</v>
      </c>
      <c r="U32" s="271">
        <f t="shared" si="7"/>
        <v>0</v>
      </c>
    </row>
    <row r="33" spans="2:21" ht="12" customHeight="1" x14ac:dyDescent="0.15">
      <c r="B33" s="331" t="s">
        <v>16</v>
      </c>
      <c r="C33" s="287"/>
      <c r="D33" s="5">
        <v>484</v>
      </c>
      <c r="E33" s="5">
        <v>79</v>
      </c>
      <c r="F33" s="5">
        <v>187</v>
      </c>
      <c r="G33" s="5">
        <v>152</v>
      </c>
      <c r="H33" s="5">
        <v>61</v>
      </c>
      <c r="I33" s="5">
        <v>3</v>
      </c>
      <c r="J33" s="5">
        <v>2</v>
      </c>
      <c r="K33" s="5">
        <v>0</v>
      </c>
      <c r="L33" s="49">
        <v>2</v>
      </c>
      <c r="M33" s="57">
        <v>2.4</v>
      </c>
      <c r="N33" s="57">
        <v>1</v>
      </c>
      <c r="O33" s="271">
        <f t="shared" si="1"/>
        <v>0.16322314049586778</v>
      </c>
      <c r="P33" s="271">
        <f t="shared" si="2"/>
        <v>0.38636363636363635</v>
      </c>
      <c r="Q33" s="271">
        <f t="shared" si="3"/>
        <v>0.31404958677685951</v>
      </c>
      <c r="R33" s="271">
        <f t="shared" si="4"/>
        <v>0.12603305785123967</v>
      </c>
      <c r="S33" s="271">
        <f t="shared" si="5"/>
        <v>6.1983471074380167E-3</v>
      </c>
      <c r="T33" s="271">
        <f t="shared" si="6"/>
        <v>4.1322314049586778E-3</v>
      </c>
      <c r="U33" s="271">
        <f t="shared" si="7"/>
        <v>0</v>
      </c>
    </row>
    <row r="34" spans="2:21" ht="12" customHeight="1" x14ac:dyDescent="0.15">
      <c r="B34" s="331" t="s">
        <v>17</v>
      </c>
      <c r="C34" s="287"/>
      <c r="D34" s="5">
        <v>343</v>
      </c>
      <c r="E34" s="5">
        <v>59</v>
      </c>
      <c r="F34" s="5">
        <v>138</v>
      </c>
      <c r="G34" s="5">
        <v>91</v>
      </c>
      <c r="H34" s="5">
        <v>44</v>
      </c>
      <c r="I34" s="5">
        <v>10</v>
      </c>
      <c r="J34" s="5">
        <v>1</v>
      </c>
      <c r="K34" s="5">
        <v>0</v>
      </c>
      <c r="L34" s="49">
        <v>2</v>
      </c>
      <c r="M34" s="57">
        <v>2.4</v>
      </c>
      <c r="N34" s="57">
        <v>1</v>
      </c>
      <c r="O34" s="271">
        <f t="shared" si="1"/>
        <v>0.17201166180758018</v>
      </c>
      <c r="P34" s="271">
        <f t="shared" si="2"/>
        <v>0.40233236151603496</v>
      </c>
      <c r="Q34" s="271">
        <f t="shared" si="3"/>
        <v>0.26530612244897961</v>
      </c>
      <c r="R34" s="271">
        <f t="shared" si="4"/>
        <v>0.1282798833819242</v>
      </c>
      <c r="S34" s="271">
        <f t="shared" si="5"/>
        <v>2.9154518950437316E-2</v>
      </c>
      <c r="T34" s="271">
        <f t="shared" si="6"/>
        <v>2.9154518950437317E-3</v>
      </c>
      <c r="U34" s="271">
        <f t="shared" si="7"/>
        <v>0</v>
      </c>
    </row>
    <row r="35" spans="2:21" ht="12" customHeight="1" x14ac:dyDescent="0.15">
      <c r="B35" s="331" t="s">
        <v>18</v>
      </c>
      <c r="C35" s="287"/>
      <c r="D35" s="5">
        <v>2259</v>
      </c>
      <c r="E35" s="5">
        <v>568</v>
      </c>
      <c r="F35" s="5">
        <v>791</v>
      </c>
      <c r="G35" s="5">
        <v>578</v>
      </c>
      <c r="H35" s="5">
        <v>273</v>
      </c>
      <c r="I35" s="5">
        <v>44</v>
      </c>
      <c r="J35" s="5">
        <v>2</v>
      </c>
      <c r="K35" s="5">
        <v>3</v>
      </c>
      <c r="L35" s="49">
        <v>2</v>
      </c>
      <c r="M35" s="57">
        <v>2.2999999999999998</v>
      </c>
      <c r="N35" s="57">
        <v>1.1000000000000001</v>
      </c>
      <c r="O35" s="271">
        <f t="shared" si="1"/>
        <v>0.25143868968570166</v>
      </c>
      <c r="P35" s="271">
        <f t="shared" si="2"/>
        <v>0.35015493581230633</v>
      </c>
      <c r="Q35" s="271">
        <f t="shared" si="3"/>
        <v>0.25586542718016819</v>
      </c>
      <c r="R35" s="271">
        <f t="shared" si="4"/>
        <v>0.12084993359893759</v>
      </c>
      <c r="S35" s="271">
        <f t="shared" si="5"/>
        <v>1.9477644975652943E-2</v>
      </c>
      <c r="T35" s="271">
        <f t="shared" si="6"/>
        <v>8.8534749889331564E-4</v>
      </c>
      <c r="U35" s="271">
        <f t="shared" si="7"/>
        <v>1.3280212483399733E-3</v>
      </c>
    </row>
    <row r="36" spans="2:21" ht="12" customHeight="1" x14ac:dyDescent="0.15">
      <c r="B36" s="331" t="s">
        <v>19</v>
      </c>
      <c r="C36" s="287"/>
      <c r="D36" s="5">
        <v>1106</v>
      </c>
      <c r="E36" s="5">
        <v>182</v>
      </c>
      <c r="F36" s="5">
        <v>409</v>
      </c>
      <c r="G36" s="5">
        <v>313</v>
      </c>
      <c r="H36" s="5">
        <v>170</v>
      </c>
      <c r="I36" s="5">
        <v>30</v>
      </c>
      <c r="J36" s="5">
        <v>2</v>
      </c>
      <c r="K36" s="5">
        <v>0</v>
      </c>
      <c r="L36" s="49">
        <v>2</v>
      </c>
      <c r="M36" s="57">
        <v>2.5</v>
      </c>
      <c r="N36" s="57">
        <v>1</v>
      </c>
      <c r="O36" s="271">
        <f t="shared" si="1"/>
        <v>0.16455696202531644</v>
      </c>
      <c r="P36" s="271">
        <f t="shared" si="2"/>
        <v>0.36980108499095843</v>
      </c>
      <c r="Q36" s="271">
        <f t="shared" si="3"/>
        <v>0.28300180831826399</v>
      </c>
      <c r="R36" s="271">
        <f t="shared" si="4"/>
        <v>0.15370705244122965</v>
      </c>
      <c r="S36" s="271">
        <f t="shared" si="5"/>
        <v>2.7124773960216998E-2</v>
      </c>
      <c r="T36" s="271">
        <f t="shared" si="6"/>
        <v>1.8083182640144665E-3</v>
      </c>
      <c r="U36" s="271">
        <f t="shared" si="7"/>
        <v>0</v>
      </c>
    </row>
    <row r="37" spans="2:21" ht="12" customHeight="1" x14ac:dyDescent="0.15">
      <c r="B37" s="331" t="s">
        <v>20</v>
      </c>
      <c r="C37" s="287"/>
      <c r="D37" s="5">
        <v>14</v>
      </c>
      <c r="E37" s="5">
        <v>4</v>
      </c>
      <c r="F37" s="5">
        <v>4</v>
      </c>
      <c r="G37" s="5">
        <v>2</v>
      </c>
      <c r="H37" s="5">
        <v>3</v>
      </c>
      <c r="I37" s="5">
        <v>1</v>
      </c>
      <c r="J37" s="5">
        <v>0</v>
      </c>
      <c r="K37" s="5">
        <v>0</v>
      </c>
      <c r="L37" s="49">
        <v>2</v>
      </c>
      <c r="M37" s="57">
        <v>2.5</v>
      </c>
      <c r="N37" s="57">
        <v>1.3</v>
      </c>
      <c r="O37" s="271">
        <f t="shared" si="1"/>
        <v>0.2857142857142857</v>
      </c>
      <c r="P37" s="271">
        <f t="shared" si="2"/>
        <v>0.2857142857142857</v>
      </c>
      <c r="Q37" s="271">
        <f t="shared" si="3"/>
        <v>0.14285714285714285</v>
      </c>
      <c r="R37" s="271">
        <f t="shared" si="4"/>
        <v>0.21428571428571427</v>
      </c>
      <c r="S37" s="271">
        <f t="shared" si="5"/>
        <v>7.1428571428571425E-2</v>
      </c>
      <c r="T37" s="271">
        <f t="shared" si="6"/>
        <v>0</v>
      </c>
      <c r="U37" s="271">
        <f t="shared" si="7"/>
        <v>0</v>
      </c>
    </row>
    <row r="38" spans="2:21" ht="12" customHeight="1" x14ac:dyDescent="0.15">
      <c r="B38" s="331" t="s">
        <v>21</v>
      </c>
      <c r="C38" s="287"/>
      <c r="D38" s="5">
        <v>34</v>
      </c>
      <c r="E38" s="5">
        <v>7</v>
      </c>
      <c r="F38" s="5">
        <v>12</v>
      </c>
      <c r="G38" s="5">
        <v>10</v>
      </c>
      <c r="H38" s="5">
        <v>4</v>
      </c>
      <c r="I38" s="5">
        <v>0</v>
      </c>
      <c r="J38" s="5">
        <v>1</v>
      </c>
      <c r="K38" s="5">
        <v>0</v>
      </c>
      <c r="L38" s="49">
        <v>2</v>
      </c>
      <c r="M38" s="57">
        <v>2.4</v>
      </c>
      <c r="N38" s="57">
        <v>1.1000000000000001</v>
      </c>
      <c r="O38" s="271">
        <f t="shared" si="1"/>
        <v>0.20588235294117646</v>
      </c>
      <c r="P38" s="271">
        <f t="shared" si="2"/>
        <v>0.35294117647058826</v>
      </c>
      <c r="Q38" s="271">
        <f t="shared" si="3"/>
        <v>0.29411764705882354</v>
      </c>
      <c r="R38" s="271">
        <f t="shared" si="4"/>
        <v>0.11764705882352941</v>
      </c>
      <c r="S38" s="271">
        <f t="shared" si="5"/>
        <v>0</v>
      </c>
      <c r="T38" s="271">
        <f t="shared" si="6"/>
        <v>2.9411764705882353E-2</v>
      </c>
      <c r="U38" s="271">
        <f t="shared" si="7"/>
        <v>0</v>
      </c>
    </row>
    <row r="39" spans="2:21" ht="12" customHeight="1" x14ac:dyDescent="0.15">
      <c r="B39" s="331" t="s">
        <v>22</v>
      </c>
      <c r="C39" s="287"/>
      <c r="D39" s="5">
        <v>7</v>
      </c>
      <c r="E39" s="5">
        <v>2</v>
      </c>
      <c r="F39" s="5">
        <v>3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49">
        <v>2</v>
      </c>
      <c r="M39" s="57">
        <v>2.4</v>
      </c>
      <c r="N39" s="57">
        <v>1.4</v>
      </c>
      <c r="O39" s="271">
        <f t="shared" si="1"/>
        <v>0.2857142857142857</v>
      </c>
      <c r="P39" s="271">
        <f t="shared" si="2"/>
        <v>0.42857142857142855</v>
      </c>
      <c r="Q39" s="271">
        <f t="shared" si="3"/>
        <v>0</v>
      </c>
      <c r="R39" s="271">
        <f t="shared" si="4"/>
        <v>0.14285714285714285</v>
      </c>
      <c r="S39" s="271">
        <f t="shared" si="5"/>
        <v>0.14285714285714285</v>
      </c>
      <c r="T39" s="271">
        <f t="shared" si="6"/>
        <v>0</v>
      </c>
      <c r="U39" s="271">
        <f t="shared" si="7"/>
        <v>0</v>
      </c>
    </row>
    <row r="40" spans="2:21" ht="12" customHeight="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51" t="s">
        <v>289</v>
      </c>
      <c r="M40" s="58" t="s">
        <v>289</v>
      </c>
      <c r="N40" s="58" t="s">
        <v>289</v>
      </c>
      <c r="O40" s="271" t="e">
        <f t="shared" si="1"/>
        <v>#VALUE!</v>
      </c>
      <c r="P40" s="271" t="e">
        <f t="shared" si="2"/>
        <v>#VALUE!</v>
      </c>
      <c r="Q40" s="271" t="e">
        <f t="shared" si="3"/>
        <v>#VALUE!</v>
      </c>
      <c r="R40" s="271" t="e">
        <f t="shared" si="4"/>
        <v>#VALUE!</v>
      </c>
      <c r="S40" s="271" t="e">
        <f t="shared" si="5"/>
        <v>#VALUE!</v>
      </c>
      <c r="T40" s="271" t="e">
        <f t="shared" si="6"/>
        <v>#VALUE!</v>
      </c>
      <c r="U40" s="271" t="e">
        <f t="shared" si="7"/>
        <v>#VALUE!</v>
      </c>
    </row>
    <row r="41" spans="2:21" ht="12" customHeight="1" x14ac:dyDescent="0.15">
      <c r="B41" s="331" t="s">
        <v>24</v>
      </c>
      <c r="C41" s="287"/>
      <c r="D41" s="5">
        <v>11</v>
      </c>
      <c r="E41" s="5">
        <v>5</v>
      </c>
      <c r="F41" s="5">
        <v>3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49">
        <v>2</v>
      </c>
      <c r="M41" s="57">
        <v>2</v>
      </c>
      <c r="N41" s="57">
        <v>1.1000000000000001</v>
      </c>
      <c r="O41" s="271">
        <f t="shared" si="1"/>
        <v>0.45454545454545453</v>
      </c>
      <c r="P41" s="271">
        <f t="shared" si="2"/>
        <v>0.27272727272727271</v>
      </c>
      <c r="Q41" s="271">
        <f t="shared" si="3"/>
        <v>9.0909090909090912E-2</v>
      </c>
      <c r="R41" s="271">
        <f t="shared" si="4"/>
        <v>0.18181818181818182</v>
      </c>
      <c r="S41" s="271">
        <f t="shared" si="5"/>
        <v>0</v>
      </c>
      <c r="T41" s="271">
        <f t="shared" si="6"/>
        <v>0</v>
      </c>
      <c r="U41" s="271">
        <f t="shared" si="7"/>
        <v>0</v>
      </c>
    </row>
    <row r="42" spans="2:21" ht="12" customHeight="1" x14ac:dyDescent="0.15">
      <c r="B42" s="331" t="s">
        <v>25</v>
      </c>
      <c r="C42" s="287"/>
      <c r="D42" s="5">
        <v>29</v>
      </c>
      <c r="E42" s="5">
        <v>5</v>
      </c>
      <c r="F42" s="5">
        <v>12</v>
      </c>
      <c r="G42" s="5">
        <v>6</v>
      </c>
      <c r="H42" s="5">
        <v>6</v>
      </c>
      <c r="I42" s="5">
        <v>0</v>
      </c>
      <c r="J42" s="5">
        <v>0</v>
      </c>
      <c r="K42" s="5">
        <v>0</v>
      </c>
      <c r="L42" s="49">
        <v>2</v>
      </c>
      <c r="M42" s="57">
        <v>2.4</v>
      </c>
      <c r="N42" s="57">
        <v>1</v>
      </c>
      <c r="O42" s="271">
        <f t="shared" si="1"/>
        <v>0.17241379310344829</v>
      </c>
      <c r="P42" s="271">
        <f t="shared" si="2"/>
        <v>0.41379310344827586</v>
      </c>
      <c r="Q42" s="271">
        <f t="shared" si="3"/>
        <v>0.20689655172413793</v>
      </c>
      <c r="R42" s="271">
        <f t="shared" si="4"/>
        <v>0.20689655172413793</v>
      </c>
      <c r="S42" s="271">
        <f t="shared" si="5"/>
        <v>0</v>
      </c>
      <c r="T42" s="271">
        <f t="shared" si="6"/>
        <v>0</v>
      </c>
      <c r="U42" s="271">
        <f t="shared" si="7"/>
        <v>0</v>
      </c>
    </row>
    <row r="43" spans="2:21" ht="12" customHeight="1" x14ac:dyDescent="0.15">
      <c r="B43" s="331" t="s">
        <v>26</v>
      </c>
      <c r="C43" s="287"/>
      <c r="D43" s="5">
        <v>11</v>
      </c>
      <c r="E43" s="5">
        <v>4</v>
      </c>
      <c r="F43" s="5">
        <v>4</v>
      </c>
      <c r="G43" s="5">
        <v>0</v>
      </c>
      <c r="H43" s="5">
        <v>2</v>
      </c>
      <c r="I43" s="5">
        <v>1</v>
      </c>
      <c r="J43" s="5">
        <v>0</v>
      </c>
      <c r="K43" s="5">
        <v>0</v>
      </c>
      <c r="L43" s="49">
        <v>2</v>
      </c>
      <c r="M43" s="57">
        <v>2.2999999999999998</v>
      </c>
      <c r="N43" s="57">
        <v>1.4</v>
      </c>
      <c r="O43" s="271">
        <f t="shared" si="1"/>
        <v>0.36363636363636365</v>
      </c>
      <c r="P43" s="271">
        <f t="shared" si="2"/>
        <v>0.36363636363636365</v>
      </c>
      <c r="Q43" s="271">
        <f t="shared" si="3"/>
        <v>0</v>
      </c>
      <c r="R43" s="271">
        <f t="shared" si="4"/>
        <v>0.18181818181818182</v>
      </c>
      <c r="S43" s="271">
        <f t="shared" si="5"/>
        <v>9.0909090909090912E-2</v>
      </c>
      <c r="T43" s="271">
        <f t="shared" si="6"/>
        <v>0</v>
      </c>
      <c r="U43" s="271">
        <f t="shared" si="7"/>
        <v>0</v>
      </c>
    </row>
    <row r="44" spans="2:21" ht="12" customHeight="1" x14ac:dyDescent="0.15">
      <c r="B44" s="331" t="s">
        <v>27</v>
      </c>
      <c r="C44" s="287"/>
      <c r="D44" s="5">
        <v>42</v>
      </c>
      <c r="E44" s="5">
        <v>10</v>
      </c>
      <c r="F44" s="5">
        <v>15</v>
      </c>
      <c r="G44" s="5">
        <v>14</v>
      </c>
      <c r="H44" s="5">
        <v>3</v>
      </c>
      <c r="I44" s="5">
        <v>0</v>
      </c>
      <c r="J44" s="5">
        <v>0</v>
      </c>
      <c r="K44" s="5">
        <v>0</v>
      </c>
      <c r="L44" s="49">
        <v>2</v>
      </c>
      <c r="M44" s="57">
        <v>2.2000000000000002</v>
      </c>
      <c r="N44" s="57">
        <v>0.9</v>
      </c>
      <c r="O44" s="271">
        <f t="shared" si="1"/>
        <v>0.23809523809523808</v>
      </c>
      <c r="P44" s="271">
        <f t="shared" si="2"/>
        <v>0.35714285714285715</v>
      </c>
      <c r="Q44" s="271">
        <f t="shared" si="3"/>
        <v>0.33333333333333331</v>
      </c>
      <c r="R44" s="271">
        <f t="shared" si="4"/>
        <v>7.1428571428571425E-2</v>
      </c>
      <c r="S44" s="271">
        <f t="shared" si="5"/>
        <v>0</v>
      </c>
      <c r="T44" s="271">
        <f t="shared" si="6"/>
        <v>0</v>
      </c>
      <c r="U44" s="271">
        <f t="shared" si="7"/>
        <v>0</v>
      </c>
    </row>
    <row r="45" spans="2:21" ht="12" customHeight="1" x14ac:dyDescent="0.15">
      <c r="B45" s="331" t="s">
        <v>28</v>
      </c>
      <c r="C45" s="287"/>
      <c r="D45" s="5">
        <v>242</v>
      </c>
      <c r="E45" s="5">
        <v>54</v>
      </c>
      <c r="F45" s="5">
        <v>84</v>
      </c>
      <c r="G45" s="5">
        <v>64</v>
      </c>
      <c r="H45" s="5">
        <v>30</v>
      </c>
      <c r="I45" s="5">
        <v>7</v>
      </c>
      <c r="J45" s="5">
        <v>2</v>
      </c>
      <c r="K45" s="5">
        <v>1</v>
      </c>
      <c r="L45" s="49">
        <v>2</v>
      </c>
      <c r="M45" s="57">
        <v>2.4</v>
      </c>
      <c r="N45" s="57">
        <v>1.1000000000000001</v>
      </c>
      <c r="O45" s="271">
        <f t="shared" si="1"/>
        <v>0.2231404958677686</v>
      </c>
      <c r="P45" s="271">
        <f t="shared" si="2"/>
        <v>0.34710743801652894</v>
      </c>
      <c r="Q45" s="271">
        <f t="shared" si="3"/>
        <v>0.26446280991735538</v>
      </c>
      <c r="R45" s="271">
        <f t="shared" si="4"/>
        <v>0.12396694214876033</v>
      </c>
      <c r="S45" s="271">
        <f t="shared" si="5"/>
        <v>2.8925619834710745E-2</v>
      </c>
      <c r="T45" s="271">
        <f t="shared" si="6"/>
        <v>8.2644628099173556E-3</v>
      </c>
      <c r="U45" s="271">
        <f t="shared" si="7"/>
        <v>4.1322314049586778E-3</v>
      </c>
    </row>
    <row r="46" spans="2:21" ht="12" customHeight="1" x14ac:dyDescent="0.15">
      <c r="B46" s="331" t="s">
        <v>29</v>
      </c>
      <c r="C46" s="287"/>
      <c r="D46" s="5">
        <v>19</v>
      </c>
      <c r="E46" s="5">
        <v>1</v>
      </c>
      <c r="F46" s="5">
        <v>6</v>
      </c>
      <c r="G46" s="5">
        <v>8</v>
      </c>
      <c r="H46" s="5">
        <v>4</v>
      </c>
      <c r="I46" s="5">
        <v>0</v>
      </c>
      <c r="J46" s="5">
        <v>0</v>
      </c>
      <c r="K46" s="5">
        <v>0</v>
      </c>
      <c r="L46" s="49">
        <v>3</v>
      </c>
      <c r="M46" s="57">
        <v>2.8</v>
      </c>
      <c r="N46" s="57">
        <v>0.8</v>
      </c>
      <c r="O46" s="271">
        <f t="shared" si="1"/>
        <v>5.2631578947368418E-2</v>
      </c>
      <c r="P46" s="271">
        <f t="shared" si="2"/>
        <v>0.31578947368421051</v>
      </c>
      <c r="Q46" s="271">
        <f t="shared" si="3"/>
        <v>0.42105263157894735</v>
      </c>
      <c r="R46" s="271">
        <f t="shared" si="4"/>
        <v>0.21052631578947367</v>
      </c>
      <c r="S46" s="271">
        <f t="shared" si="5"/>
        <v>0</v>
      </c>
      <c r="T46" s="271">
        <f t="shared" si="6"/>
        <v>0</v>
      </c>
      <c r="U46" s="271">
        <f t="shared" si="7"/>
        <v>0</v>
      </c>
    </row>
    <row r="47" spans="2:21" ht="12" customHeight="1" x14ac:dyDescent="0.15">
      <c r="B47" s="331" t="s">
        <v>30</v>
      </c>
      <c r="C47" s="287"/>
      <c r="D47" s="5">
        <v>127</v>
      </c>
      <c r="E47" s="5">
        <v>25</v>
      </c>
      <c r="F47" s="5">
        <v>47</v>
      </c>
      <c r="G47" s="5">
        <v>30</v>
      </c>
      <c r="H47" s="5">
        <v>18</v>
      </c>
      <c r="I47" s="5">
        <v>6</v>
      </c>
      <c r="J47" s="5">
        <v>1</v>
      </c>
      <c r="K47" s="5">
        <v>0</v>
      </c>
      <c r="L47" s="49">
        <v>2</v>
      </c>
      <c r="M47" s="57">
        <v>2.5</v>
      </c>
      <c r="N47" s="57">
        <v>1.1000000000000001</v>
      </c>
      <c r="O47" s="271">
        <f t="shared" si="1"/>
        <v>0.19685039370078741</v>
      </c>
      <c r="P47" s="271">
        <f t="shared" si="2"/>
        <v>0.37007874015748032</v>
      </c>
      <c r="Q47" s="271">
        <f t="shared" si="3"/>
        <v>0.23622047244094488</v>
      </c>
      <c r="R47" s="271">
        <f t="shared" si="4"/>
        <v>0.14173228346456693</v>
      </c>
      <c r="S47" s="271">
        <f t="shared" si="5"/>
        <v>4.7244094488188976E-2</v>
      </c>
      <c r="T47" s="271">
        <f t="shared" si="6"/>
        <v>7.874015748031496E-3</v>
      </c>
      <c r="U47" s="271">
        <f t="shared" si="7"/>
        <v>0</v>
      </c>
    </row>
    <row r="48" spans="2:21" ht="12" customHeight="1" x14ac:dyDescent="0.15">
      <c r="B48" s="331" t="s">
        <v>31</v>
      </c>
      <c r="C48" s="287"/>
      <c r="D48" s="5">
        <v>109</v>
      </c>
      <c r="E48" s="5">
        <v>15</v>
      </c>
      <c r="F48" s="5">
        <v>41</v>
      </c>
      <c r="G48" s="5">
        <v>26</v>
      </c>
      <c r="H48" s="5">
        <v>23</v>
      </c>
      <c r="I48" s="5">
        <v>3</v>
      </c>
      <c r="J48" s="5">
        <v>1</v>
      </c>
      <c r="K48" s="5">
        <v>0</v>
      </c>
      <c r="L48" s="49">
        <v>2</v>
      </c>
      <c r="M48" s="57">
        <v>2.6</v>
      </c>
      <c r="N48" s="57">
        <v>1.1000000000000001</v>
      </c>
      <c r="O48" s="271">
        <f t="shared" si="1"/>
        <v>0.13761467889908258</v>
      </c>
      <c r="P48" s="271">
        <f t="shared" si="2"/>
        <v>0.37614678899082571</v>
      </c>
      <c r="Q48" s="271">
        <f t="shared" si="3"/>
        <v>0.23853211009174313</v>
      </c>
      <c r="R48" s="271">
        <f t="shared" si="4"/>
        <v>0.21100917431192662</v>
      </c>
      <c r="S48" s="271">
        <f t="shared" si="5"/>
        <v>2.7522935779816515E-2</v>
      </c>
      <c r="T48" s="271">
        <f t="shared" si="6"/>
        <v>9.1743119266055051E-3</v>
      </c>
      <c r="U48" s="271">
        <f t="shared" si="7"/>
        <v>0</v>
      </c>
    </row>
    <row r="49" spans="2:21" ht="12" customHeight="1" x14ac:dyDescent="0.15">
      <c r="B49" s="331" t="s">
        <v>32</v>
      </c>
      <c r="C49" s="287"/>
      <c r="D49" s="5">
        <v>1316</v>
      </c>
      <c r="E49" s="5">
        <v>246</v>
      </c>
      <c r="F49" s="5">
        <v>479</v>
      </c>
      <c r="G49" s="5">
        <v>355</v>
      </c>
      <c r="H49" s="5">
        <v>190</v>
      </c>
      <c r="I49" s="5">
        <v>40</v>
      </c>
      <c r="J49" s="5">
        <v>3</v>
      </c>
      <c r="K49" s="5">
        <v>3</v>
      </c>
      <c r="L49" s="49">
        <v>2</v>
      </c>
      <c r="M49" s="57">
        <v>2.5</v>
      </c>
      <c r="N49" s="57">
        <v>1.1000000000000001</v>
      </c>
      <c r="O49" s="271">
        <f t="shared" si="1"/>
        <v>0.18693009118541035</v>
      </c>
      <c r="P49" s="271">
        <f t="shared" si="2"/>
        <v>0.3639817629179331</v>
      </c>
      <c r="Q49" s="271">
        <f t="shared" si="3"/>
        <v>0.26975683890577506</v>
      </c>
      <c r="R49" s="271">
        <f t="shared" si="4"/>
        <v>0.14437689969604864</v>
      </c>
      <c r="S49" s="271">
        <f t="shared" si="5"/>
        <v>3.0395136778115502E-2</v>
      </c>
      <c r="T49" s="271">
        <f t="shared" si="6"/>
        <v>2.2796352583586625E-3</v>
      </c>
      <c r="U49" s="271">
        <f t="shared" si="7"/>
        <v>2.2796352583586625E-3</v>
      </c>
    </row>
    <row r="50" spans="2:21" ht="12" customHeight="1" x14ac:dyDescent="0.15">
      <c r="B50" s="331" t="s">
        <v>33</v>
      </c>
      <c r="C50" s="287"/>
      <c r="D50" s="5">
        <v>397</v>
      </c>
      <c r="E50" s="5">
        <v>69</v>
      </c>
      <c r="F50" s="5">
        <v>138</v>
      </c>
      <c r="G50" s="5">
        <v>118</v>
      </c>
      <c r="H50" s="5">
        <v>56</v>
      </c>
      <c r="I50" s="5">
        <v>12</v>
      </c>
      <c r="J50" s="5">
        <v>3</v>
      </c>
      <c r="K50" s="5">
        <v>1</v>
      </c>
      <c r="L50" s="49">
        <v>2</v>
      </c>
      <c r="M50" s="57">
        <v>2.5</v>
      </c>
      <c r="N50" s="57">
        <v>1.1000000000000001</v>
      </c>
      <c r="O50" s="271">
        <f t="shared" si="1"/>
        <v>0.17380352644836272</v>
      </c>
      <c r="P50" s="271">
        <f t="shared" si="2"/>
        <v>0.34760705289672544</v>
      </c>
      <c r="Q50" s="271">
        <f t="shared" si="3"/>
        <v>0.29722921914357681</v>
      </c>
      <c r="R50" s="271">
        <f t="shared" si="4"/>
        <v>0.14105793450881612</v>
      </c>
      <c r="S50" s="271">
        <f t="shared" si="5"/>
        <v>3.0226700251889168E-2</v>
      </c>
      <c r="T50" s="271">
        <f t="shared" si="6"/>
        <v>7.556675062972292E-3</v>
      </c>
      <c r="U50" s="271">
        <f t="shared" si="7"/>
        <v>2.5188916876574307E-3</v>
      </c>
    </row>
    <row r="51" spans="2:21" ht="12" customHeight="1" x14ac:dyDescent="0.15">
      <c r="B51" s="331" t="s">
        <v>34</v>
      </c>
      <c r="C51" s="287"/>
      <c r="D51" s="5">
        <v>24</v>
      </c>
      <c r="E51" s="5">
        <v>3</v>
      </c>
      <c r="F51" s="5">
        <v>7</v>
      </c>
      <c r="G51" s="5">
        <v>9</v>
      </c>
      <c r="H51" s="5">
        <v>5</v>
      </c>
      <c r="I51" s="5">
        <v>0</v>
      </c>
      <c r="J51" s="5">
        <v>0</v>
      </c>
      <c r="K51" s="5">
        <v>0</v>
      </c>
      <c r="L51" s="49">
        <v>3</v>
      </c>
      <c r="M51" s="57">
        <v>2.7</v>
      </c>
      <c r="N51" s="57">
        <v>0.9</v>
      </c>
      <c r="O51" s="271">
        <f t="shared" si="1"/>
        <v>0.125</v>
      </c>
      <c r="P51" s="271">
        <f t="shared" si="2"/>
        <v>0.29166666666666669</v>
      </c>
      <c r="Q51" s="271">
        <f t="shared" si="3"/>
        <v>0.375</v>
      </c>
      <c r="R51" s="271">
        <f t="shared" si="4"/>
        <v>0.20833333333333334</v>
      </c>
      <c r="S51" s="271">
        <f t="shared" si="5"/>
        <v>0</v>
      </c>
      <c r="T51" s="271">
        <f t="shared" si="6"/>
        <v>0</v>
      </c>
      <c r="U51" s="271">
        <f t="shared" si="7"/>
        <v>0</v>
      </c>
    </row>
    <row r="52" spans="2:21" ht="12" customHeight="1" x14ac:dyDescent="0.15">
      <c r="B52" s="331" t="s">
        <v>35</v>
      </c>
      <c r="C52" s="287"/>
      <c r="D52" s="5">
        <v>6</v>
      </c>
      <c r="E52" s="5">
        <v>0</v>
      </c>
      <c r="F52" s="5">
        <v>2</v>
      </c>
      <c r="G52" s="5">
        <v>2</v>
      </c>
      <c r="H52" s="5">
        <v>2</v>
      </c>
      <c r="I52" s="5">
        <v>0</v>
      </c>
      <c r="J52" s="5">
        <v>0</v>
      </c>
      <c r="K52" s="5">
        <v>0</v>
      </c>
      <c r="L52" s="49">
        <v>3</v>
      </c>
      <c r="M52" s="57">
        <v>3</v>
      </c>
      <c r="N52" s="57">
        <v>0.8</v>
      </c>
      <c r="O52" s="271">
        <f t="shared" si="1"/>
        <v>0</v>
      </c>
      <c r="P52" s="271">
        <f t="shared" si="2"/>
        <v>0.33333333333333331</v>
      </c>
      <c r="Q52" s="271">
        <f t="shared" si="3"/>
        <v>0.33333333333333331</v>
      </c>
      <c r="R52" s="271">
        <f t="shared" si="4"/>
        <v>0.33333333333333331</v>
      </c>
      <c r="S52" s="271">
        <f t="shared" si="5"/>
        <v>0</v>
      </c>
      <c r="T52" s="271">
        <f t="shared" si="6"/>
        <v>0</v>
      </c>
      <c r="U52" s="271">
        <f t="shared" si="7"/>
        <v>0</v>
      </c>
    </row>
    <row r="53" spans="2:21" ht="12" customHeight="1" x14ac:dyDescent="0.15">
      <c r="B53" s="331" t="s">
        <v>36</v>
      </c>
      <c r="C53" s="287"/>
      <c r="D53" s="5">
        <v>5</v>
      </c>
      <c r="E53" s="5">
        <v>1</v>
      </c>
      <c r="F53" s="5">
        <v>3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49">
        <v>2</v>
      </c>
      <c r="M53" s="57">
        <v>2.2000000000000002</v>
      </c>
      <c r="N53" s="57">
        <v>1</v>
      </c>
      <c r="O53" s="271">
        <f t="shared" si="1"/>
        <v>0.2</v>
      </c>
      <c r="P53" s="271">
        <f t="shared" si="2"/>
        <v>0.6</v>
      </c>
      <c r="Q53" s="271">
        <f t="shared" si="3"/>
        <v>0</v>
      </c>
      <c r="R53" s="271">
        <f t="shared" si="4"/>
        <v>0.2</v>
      </c>
      <c r="S53" s="271">
        <f t="shared" si="5"/>
        <v>0</v>
      </c>
      <c r="T53" s="271">
        <f t="shared" si="6"/>
        <v>0</v>
      </c>
      <c r="U53" s="271">
        <f t="shared" si="7"/>
        <v>0</v>
      </c>
    </row>
    <row r="54" spans="2:21" ht="12" customHeight="1" x14ac:dyDescent="0.15">
      <c r="B54" s="331" t="s">
        <v>37</v>
      </c>
      <c r="C54" s="287"/>
      <c r="D54" s="5">
        <v>2</v>
      </c>
      <c r="E54" s="5">
        <v>1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49">
        <v>2</v>
      </c>
      <c r="M54" s="57">
        <v>2</v>
      </c>
      <c r="N54" s="57">
        <v>1</v>
      </c>
      <c r="O54" s="271">
        <f t="shared" si="1"/>
        <v>0.5</v>
      </c>
      <c r="P54" s="271">
        <f t="shared" si="2"/>
        <v>0</v>
      </c>
      <c r="Q54" s="271">
        <f t="shared" si="3"/>
        <v>0.5</v>
      </c>
      <c r="R54" s="271">
        <f t="shared" si="4"/>
        <v>0</v>
      </c>
      <c r="S54" s="271">
        <f t="shared" si="5"/>
        <v>0</v>
      </c>
      <c r="T54" s="271">
        <f t="shared" si="6"/>
        <v>0</v>
      </c>
      <c r="U54" s="271">
        <f t="shared" si="7"/>
        <v>0</v>
      </c>
    </row>
    <row r="55" spans="2:21" ht="12" customHeight="1" x14ac:dyDescent="0.15">
      <c r="B55" s="331" t="s">
        <v>38</v>
      </c>
      <c r="C55" s="287"/>
      <c r="D55" s="5">
        <v>53</v>
      </c>
      <c r="E55" s="5">
        <v>12</v>
      </c>
      <c r="F55" s="5">
        <v>16</v>
      </c>
      <c r="G55" s="5">
        <v>13</v>
      </c>
      <c r="H55" s="5">
        <v>8</v>
      </c>
      <c r="I55" s="5">
        <v>4</v>
      </c>
      <c r="J55" s="5">
        <v>0</v>
      </c>
      <c r="K55" s="5">
        <v>0</v>
      </c>
      <c r="L55" s="49">
        <v>2</v>
      </c>
      <c r="M55" s="57">
        <v>2.5</v>
      </c>
      <c r="N55" s="57">
        <v>1.2</v>
      </c>
      <c r="O55" s="271">
        <f t="shared" si="1"/>
        <v>0.22641509433962265</v>
      </c>
      <c r="P55" s="271">
        <f t="shared" si="2"/>
        <v>0.30188679245283018</v>
      </c>
      <c r="Q55" s="271">
        <f t="shared" si="3"/>
        <v>0.24528301886792453</v>
      </c>
      <c r="R55" s="271">
        <f t="shared" si="4"/>
        <v>0.15094339622641509</v>
      </c>
      <c r="S55" s="271">
        <f t="shared" si="5"/>
        <v>7.5471698113207544E-2</v>
      </c>
      <c r="T55" s="271">
        <f t="shared" si="6"/>
        <v>0</v>
      </c>
      <c r="U55" s="271">
        <f t="shared" si="7"/>
        <v>0</v>
      </c>
    </row>
    <row r="56" spans="2:21" ht="12" customHeight="1" x14ac:dyDescent="0.15">
      <c r="B56" s="331" t="s">
        <v>39</v>
      </c>
      <c r="C56" s="287"/>
      <c r="D56" s="5">
        <v>101</v>
      </c>
      <c r="E56" s="5">
        <v>10</v>
      </c>
      <c r="F56" s="5">
        <v>28</v>
      </c>
      <c r="G56" s="5">
        <v>36</v>
      </c>
      <c r="H56" s="5">
        <v>26</v>
      </c>
      <c r="I56" s="5">
        <v>1</v>
      </c>
      <c r="J56" s="5">
        <v>0</v>
      </c>
      <c r="K56" s="5">
        <v>0</v>
      </c>
      <c r="L56" s="49">
        <v>3</v>
      </c>
      <c r="M56" s="57">
        <v>2.8</v>
      </c>
      <c r="N56" s="57">
        <v>1</v>
      </c>
      <c r="O56" s="271">
        <f t="shared" si="1"/>
        <v>9.9009900990099015E-2</v>
      </c>
      <c r="P56" s="271">
        <f t="shared" si="2"/>
        <v>0.27722772277227725</v>
      </c>
      <c r="Q56" s="271">
        <f t="shared" si="3"/>
        <v>0.35643564356435642</v>
      </c>
      <c r="R56" s="271">
        <f t="shared" si="4"/>
        <v>0.25742574257425743</v>
      </c>
      <c r="S56" s="271">
        <f t="shared" si="5"/>
        <v>9.9009900990099011E-3</v>
      </c>
      <c r="T56" s="271">
        <f t="shared" si="6"/>
        <v>0</v>
      </c>
      <c r="U56" s="271">
        <f t="shared" si="7"/>
        <v>0</v>
      </c>
    </row>
    <row r="57" spans="2:21" ht="12" customHeight="1" x14ac:dyDescent="0.15">
      <c r="B57" s="331" t="s">
        <v>40</v>
      </c>
      <c r="C57" s="287"/>
      <c r="D57" s="5">
        <v>41</v>
      </c>
      <c r="E57" s="5">
        <v>4</v>
      </c>
      <c r="F57" s="5">
        <v>18</v>
      </c>
      <c r="G57" s="5">
        <v>13</v>
      </c>
      <c r="H57" s="5">
        <v>4</v>
      </c>
      <c r="I57" s="5">
        <v>1</v>
      </c>
      <c r="J57" s="5">
        <v>1</v>
      </c>
      <c r="K57" s="5">
        <v>0</v>
      </c>
      <c r="L57" s="49">
        <v>2</v>
      </c>
      <c r="M57" s="57">
        <v>2.6</v>
      </c>
      <c r="N57" s="57">
        <v>1</v>
      </c>
      <c r="O57" s="271">
        <f t="shared" si="1"/>
        <v>9.7560975609756101E-2</v>
      </c>
      <c r="P57" s="271">
        <f t="shared" si="2"/>
        <v>0.43902439024390244</v>
      </c>
      <c r="Q57" s="271">
        <f t="shared" si="3"/>
        <v>0.31707317073170732</v>
      </c>
      <c r="R57" s="271">
        <f t="shared" si="4"/>
        <v>9.7560975609756101E-2</v>
      </c>
      <c r="S57" s="271">
        <f t="shared" si="5"/>
        <v>2.4390243902439025E-2</v>
      </c>
      <c r="T57" s="271">
        <f t="shared" si="6"/>
        <v>2.4390243902439025E-2</v>
      </c>
      <c r="U57" s="271">
        <f t="shared" si="7"/>
        <v>0</v>
      </c>
    </row>
    <row r="58" spans="2:21" ht="12" customHeight="1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49">
        <v>5</v>
      </c>
      <c r="M58" s="57">
        <v>5</v>
      </c>
      <c r="N58" s="57">
        <v>0</v>
      </c>
      <c r="O58" s="271">
        <f t="shared" si="1"/>
        <v>0</v>
      </c>
      <c r="P58" s="271">
        <f t="shared" si="2"/>
        <v>0</v>
      </c>
      <c r="Q58" s="271">
        <f t="shared" si="3"/>
        <v>0</v>
      </c>
      <c r="R58" s="271">
        <f t="shared" si="4"/>
        <v>0</v>
      </c>
      <c r="S58" s="271">
        <f t="shared" si="5"/>
        <v>1</v>
      </c>
      <c r="T58" s="271">
        <f t="shared" si="6"/>
        <v>0</v>
      </c>
      <c r="U58" s="271">
        <f t="shared" si="7"/>
        <v>0</v>
      </c>
    </row>
    <row r="59" spans="2:21" ht="12" customHeight="1" x14ac:dyDescent="0.15">
      <c r="B59" s="331" t="s">
        <v>42</v>
      </c>
      <c r="C59" s="287"/>
      <c r="D59" s="5">
        <v>25</v>
      </c>
      <c r="E59" s="5">
        <v>3</v>
      </c>
      <c r="F59" s="5">
        <v>9</v>
      </c>
      <c r="G59" s="5">
        <v>7</v>
      </c>
      <c r="H59" s="5">
        <v>6</v>
      </c>
      <c r="I59" s="5">
        <v>0</v>
      </c>
      <c r="J59" s="5">
        <v>0</v>
      </c>
      <c r="K59" s="5">
        <v>0</v>
      </c>
      <c r="L59" s="49">
        <v>3</v>
      </c>
      <c r="M59" s="57">
        <v>2.6</v>
      </c>
      <c r="N59" s="57">
        <v>1</v>
      </c>
      <c r="O59" s="271">
        <f t="shared" si="1"/>
        <v>0.12</v>
      </c>
      <c r="P59" s="271">
        <f t="shared" si="2"/>
        <v>0.36</v>
      </c>
      <c r="Q59" s="271">
        <f t="shared" si="3"/>
        <v>0.28000000000000003</v>
      </c>
      <c r="R59" s="271">
        <f t="shared" si="4"/>
        <v>0.24</v>
      </c>
      <c r="S59" s="271">
        <f t="shared" si="5"/>
        <v>0</v>
      </c>
      <c r="T59" s="271">
        <f t="shared" si="6"/>
        <v>0</v>
      </c>
      <c r="U59" s="271">
        <f t="shared" si="7"/>
        <v>0</v>
      </c>
    </row>
    <row r="60" spans="2:21" ht="12" customHeight="1" x14ac:dyDescent="0.15">
      <c r="B60" s="331" t="s">
        <v>43</v>
      </c>
      <c r="C60" s="287"/>
      <c r="D60" s="5">
        <v>37</v>
      </c>
      <c r="E60" s="5">
        <v>6</v>
      </c>
      <c r="F60" s="5">
        <v>16</v>
      </c>
      <c r="G60" s="5">
        <v>9</v>
      </c>
      <c r="H60" s="5">
        <v>6</v>
      </c>
      <c r="I60" s="5">
        <v>0</v>
      </c>
      <c r="J60" s="5">
        <v>0</v>
      </c>
      <c r="K60" s="5">
        <v>0</v>
      </c>
      <c r="L60" s="49">
        <v>2</v>
      </c>
      <c r="M60" s="57">
        <v>2.4</v>
      </c>
      <c r="N60" s="57">
        <v>0.9</v>
      </c>
      <c r="O60" s="271">
        <f t="shared" si="1"/>
        <v>0.16216216216216217</v>
      </c>
      <c r="P60" s="271">
        <f t="shared" si="2"/>
        <v>0.43243243243243246</v>
      </c>
      <c r="Q60" s="271">
        <f t="shared" si="3"/>
        <v>0.24324324324324326</v>
      </c>
      <c r="R60" s="271">
        <f t="shared" si="4"/>
        <v>0.16216216216216217</v>
      </c>
      <c r="S60" s="271">
        <f t="shared" si="5"/>
        <v>0</v>
      </c>
      <c r="T60" s="271">
        <f t="shared" si="6"/>
        <v>0</v>
      </c>
      <c r="U60" s="271">
        <f t="shared" si="7"/>
        <v>0</v>
      </c>
    </row>
    <row r="61" spans="2:21" ht="12" customHeight="1" x14ac:dyDescent="0.15">
      <c r="B61" s="331" t="s">
        <v>44</v>
      </c>
      <c r="C61" s="287"/>
      <c r="D61" s="5">
        <v>30</v>
      </c>
      <c r="E61" s="5">
        <v>6</v>
      </c>
      <c r="F61" s="5">
        <v>11</v>
      </c>
      <c r="G61" s="5">
        <v>9</v>
      </c>
      <c r="H61" s="5">
        <v>4</v>
      </c>
      <c r="I61" s="5">
        <v>0</v>
      </c>
      <c r="J61" s="5">
        <v>0</v>
      </c>
      <c r="K61" s="5">
        <v>0</v>
      </c>
      <c r="L61" s="49">
        <v>2</v>
      </c>
      <c r="M61" s="57">
        <v>2.4</v>
      </c>
      <c r="N61" s="57">
        <v>0.9</v>
      </c>
      <c r="O61" s="271">
        <f t="shared" si="1"/>
        <v>0.2</v>
      </c>
      <c r="P61" s="271">
        <f t="shared" si="2"/>
        <v>0.36666666666666664</v>
      </c>
      <c r="Q61" s="271">
        <f t="shared" si="3"/>
        <v>0.3</v>
      </c>
      <c r="R61" s="271">
        <f t="shared" si="4"/>
        <v>0.13333333333333333</v>
      </c>
      <c r="S61" s="271">
        <f t="shared" si="5"/>
        <v>0</v>
      </c>
      <c r="T61" s="271">
        <f t="shared" si="6"/>
        <v>0</v>
      </c>
      <c r="U61" s="271">
        <f t="shared" si="7"/>
        <v>0</v>
      </c>
    </row>
    <row r="62" spans="2:21" ht="12" customHeight="1" x14ac:dyDescent="0.15">
      <c r="B62" s="331" t="s">
        <v>45</v>
      </c>
      <c r="C62" s="287"/>
      <c r="D62" s="5">
        <v>469</v>
      </c>
      <c r="E62" s="5">
        <v>72</v>
      </c>
      <c r="F62" s="5">
        <v>149</v>
      </c>
      <c r="G62" s="5">
        <v>130</v>
      </c>
      <c r="H62" s="5">
        <v>88</v>
      </c>
      <c r="I62" s="5">
        <v>27</v>
      </c>
      <c r="J62" s="5">
        <v>3</v>
      </c>
      <c r="K62" s="5">
        <v>0</v>
      </c>
      <c r="L62" s="49">
        <v>3</v>
      </c>
      <c r="M62" s="57">
        <v>2.7</v>
      </c>
      <c r="N62" s="57">
        <v>1.1000000000000001</v>
      </c>
      <c r="O62" s="271">
        <f t="shared" si="1"/>
        <v>0.15351812366737741</v>
      </c>
      <c r="P62" s="271">
        <f t="shared" si="2"/>
        <v>0.31769722814498935</v>
      </c>
      <c r="Q62" s="271">
        <f t="shared" si="3"/>
        <v>0.27718550106609807</v>
      </c>
      <c r="R62" s="271">
        <f t="shared" si="4"/>
        <v>0.18763326226012794</v>
      </c>
      <c r="S62" s="271">
        <f t="shared" si="5"/>
        <v>5.7569296375266525E-2</v>
      </c>
      <c r="T62" s="271">
        <f t="shared" si="6"/>
        <v>6.3965884861407248E-3</v>
      </c>
      <c r="U62" s="271">
        <f t="shared" si="7"/>
        <v>0</v>
      </c>
    </row>
    <row r="63" spans="2:21" ht="12" customHeight="1" x14ac:dyDescent="0.15">
      <c r="B63" s="331" t="s">
        <v>46</v>
      </c>
      <c r="C63" s="287"/>
      <c r="D63" s="5">
        <v>21</v>
      </c>
      <c r="E63" s="5">
        <v>4</v>
      </c>
      <c r="F63" s="5">
        <v>2</v>
      </c>
      <c r="G63" s="5">
        <v>7</v>
      </c>
      <c r="H63" s="5">
        <v>5</v>
      </c>
      <c r="I63" s="5">
        <v>1</v>
      </c>
      <c r="J63" s="5">
        <v>0</v>
      </c>
      <c r="K63" s="5">
        <v>2</v>
      </c>
      <c r="L63" s="49">
        <v>3</v>
      </c>
      <c r="M63" s="57">
        <v>3.2</v>
      </c>
      <c r="N63" s="57">
        <v>1.7</v>
      </c>
      <c r="O63" s="271">
        <f t="shared" si="1"/>
        <v>0.19047619047619047</v>
      </c>
      <c r="P63" s="271">
        <f t="shared" si="2"/>
        <v>9.5238095238095233E-2</v>
      </c>
      <c r="Q63" s="271">
        <f t="shared" si="3"/>
        <v>0.33333333333333331</v>
      </c>
      <c r="R63" s="271">
        <f t="shared" si="4"/>
        <v>0.23809523809523808</v>
      </c>
      <c r="S63" s="271">
        <f t="shared" si="5"/>
        <v>4.7619047619047616E-2</v>
      </c>
      <c r="T63" s="271">
        <f t="shared" si="6"/>
        <v>0</v>
      </c>
      <c r="U63" s="271">
        <f t="shared" si="7"/>
        <v>9.5238095238095233E-2</v>
      </c>
    </row>
    <row r="64" spans="2:21" ht="12" customHeight="1" x14ac:dyDescent="0.15">
      <c r="B64" s="331" t="s">
        <v>47</v>
      </c>
      <c r="C64" s="287"/>
      <c r="D64" s="5">
        <v>34</v>
      </c>
      <c r="E64" s="5">
        <v>4</v>
      </c>
      <c r="F64" s="5">
        <v>15</v>
      </c>
      <c r="G64" s="5">
        <v>5</v>
      </c>
      <c r="H64" s="5">
        <v>9</v>
      </c>
      <c r="I64" s="5">
        <v>1</v>
      </c>
      <c r="J64" s="5">
        <v>0</v>
      </c>
      <c r="K64" s="5">
        <v>0</v>
      </c>
      <c r="L64" s="49">
        <v>2</v>
      </c>
      <c r="M64" s="57">
        <v>2.6</v>
      </c>
      <c r="N64" s="57">
        <v>1.1000000000000001</v>
      </c>
      <c r="O64" s="271">
        <f t="shared" si="1"/>
        <v>0.11764705882352941</v>
      </c>
      <c r="P64" s="271">
        <f t="shared" si="2"/>
        <v>0.44117647058823528</v>
      </c>
      <c r="Q64" s="271">
        <f t="shared" si="3"/>
        <v>0.14705882352941177</v>
      </c>
      <c r="R64" s="271">
        <f t="shared" si="4"/>
        <v>0.26470588235294118</v>
      </c>
      <c r="S64" s="271">
        <f t="shared" si="5"/>
        <v>2.9411764705882353E-2</v>
      </c>
      <c r="T64" s="271">
        <f t="shared" si="6"/>
        <v>0</v>
      </c>
      <c r="U64" s="271">
        <f t="shared" si="7"/>
        <v>0</v>
      </c>
    </row>
    <row r="65" spans="1:21" ht="12" customHeight="1" x14ac:dyDescent="0.15">
      <c r="B65" s="331" t="s">
        <v>48</v>
      </c>
      <c r="C65" s="287"/>
      <c r="D65" s="5">
        <v>65</v>
      </c>
      <c r="E65" s="5">
        <v>8</v>
      </c>
      <c r="F65" s="5">
        <v>13</v>
      </c>
      <c r="G65" s="5">
        <v>24</v>
      </c>
      <c r="H65" s="5">
        <v>18</v>
      </c>
      <c r="I65" s="5">
        <v>2</v>
      </c>
      <c r="J65" s="5">
        <v>0</v>
      </c>
      <c r="K65" s="5">
        <v>0</v>
      </c>
      <c r="L65" s="49">
        <v>3</v>
      </c>
      <c r="M65" s="57">
        <v>2.9</v>
      </c>
      <c r="N65" s="57">
        <v>1</v>
      </c>
      <c r="O65" s="271">
        <f t="shared" si="1"/>
        <v>0.12307692307692308</v>
      </c>
      <c r="P65" s="271">
        <f t="shared" si="2"/>
        <v>0.2</v>
      </c>
      <c r="Q65" s="271">
        <f t="shared" si="3"/>
        <v>0.36923076923076925</v>
      </c>
      <c r="R65" s="271">
        <f t="shared" si="4"/>
        <v>0.27692307692307694</v>
      </c>
      <c r="S65" s="271">
        <f t="shared" si="5"/>
        <v>3.0769230769230771E-2</v>
      </c>
      <c r="T65" s="271">
        <f t="shared" si="6"/>
        <v>0</v>
      </c>
      <c r="U65" s="271">
        <f t="shared" si="7"/>
        <v>0</v>
      </c>
    </row>
    <row r="66" spans="1:21" ht="12" customHeight="1" x14ac:dyDescent="0.15">
      <c r="B66" s="331" t="s">
        <v>49</v>
      </c>
      <c r="C66" s="287"/>
      <c r="D66" s="5">
        <v>42</v>
      </c>
      <c r="E66" s="5">
        <v>3</v>
      </c>
      <c r="F66" s="5">
        <v>17</v>
      </c>
      <c r="G66" s="5">
        <v>10</v>
      </c>
      <c r="H66" s="5">
        <v>11</v>
      </c>
      <c r="I66" s="5">
        <v>1</v>
      </c>
      <c r="J66" s="5">
        <v>0</v>
      </c>
      <c r="K66" s="5">
        <v>0</v>
      </c>
      <c r="L66" s="49">
        <v>3</v>
      </c>
      <c r="M66" s="57">
        <v>2.8</v>
      </c>
      <c r="N66" s="57">
        <v>1</v>
      </c>
      <c r="O66" s="271">
        <f t="shared" si="1"/>
        <v>7.1428571428571425E-2</v>
      </c>
      <c r="P66" s="271">
        <f t="shared" si="2"/>
        <v>0.40476190476190477</v>
      </c>
      <c r="Q66" s="271">
        <f t="shared" si="3"/>
        <v>0.23809523809523808</v>
      </c>
      <c r="R66" s="271">
        <f t="shared" si="4"/>
        <v>0.26190476190476192</v>
      </c>
      <c r="S66" s="271">
        <f t="shared" si="5"/>
        <v>2.3809523809523808E-2</v>
      </c>
      <c r="T66" s="271">
        <f t="shared" si="6"/>
        <v>0</v>
      </c>
      <c r="U66" s="271">
        <f t="shared" si="7"/>
        <v>0</v>
      </c>
    </row>
    <row r="67" spans="1:21" ht="12" customHeight="1" x14ac:dyDescent="0.15">
      <c r="B67" s="331" t="s">
        <v>50</v>
      </c>
      <c r="C67" s="287"/>
      <c r="D67" s="5">
        <v>14</v>
      </c>
      <c r="E67" s="5">
        <v>5</v>
      </c>
      <c r="F67" s="5">
        <v>2</v>
      </c>
      <c r="G67" s="5">
        <v>2</v>
      </c>
      <c r="H67" s="5">
        <v>4</v>
      </c>
      <c r="I67" s="5">
        <v>1</v>
      </c>
      <c r="J67" s="5">
        <v>0</v>
      </c>
      <c r="K67" s="5">
        <v>0</v>
      </c>
      <c r="L67" s="49">
        <v>2.5</v>
      </c>
      <c r="M67" s="57">
        <v>2.6</v>
      </c>
      <c r="N67" s="57">
        <v>1.4</v>
      </c>
      <c r="O67" s="271">
        <f t="shared" si="1"/>
        <v>0.35714285714285715</v>
      </c>
      <c r="P67" s="271">
        <f t="shared" si="2"/>
        <v>0.14285714285714285</v>
      </c>
      <c r="Q67" s="271">
        <f t="shared" si="3"/>
        <v>0.14285714285714285</v>
      </c>
      <c r="R67" s="271">
        <f t="shared" si="4"/>
        <v>0.2857142857142857</v>
      </c>
      <c r="S67" s="271">
        <f t="shared" si="5"/>
        <v>7.1428571428571425E-2</v>
      </c>
      <c r="T67" s="271">
        <f t="shared" si="6"/>
        <v>0</v>
      </c>
      <c r="U67" s="271">
        <f t="shared" si="7"/>
        <v>0</v>
      </c>
    </row>
    <row r="68" spans="1:21" ht="12" customHeight="1" x14ac:dyDescent="0.15">
      <c r="B68" s="331" t="s">
        <v>51</v>
      </c>
      <c r="C68" s="287"/>
      <c r="D68" s="9">
        <v>36</v>
      </c>
      <c r="E68" s="9">
        <v>10</v>
      </c>
      <c r="F68" s="9">
        <v>10</v>
      </c>
      <c r="G68" s="9">
        <v>11</v>
      </c>
      <c r="H68" s="9">
        <v>5</v>
      </c>
      <c r="I68" s="9">
        <v>0</v>
      </c>
      <c r="J68" s="9">
        <v>0</v>
      </c>
      <c r="K68" s="9">
        <v>0</v>
      </c>
      <c r="L68" s="49">
        <v>2</v>
      </c>
      <c r="M68" s="50">
        <v>2.2999999999999998</v>
      </c>
      <c r="N68" s="50">
        <v>1</v>
      </c>
      <c r="O68" s="271">
        <f t="shared" si="1"/>
        <v>0.27777777777777779</v>
      </c>
      <c r="P68" s="271">
        <f t="shared" si="2"/>
        <v>0.27777777777777779</v>
      </c>
      <c r="Q68" s="271">
        <f t="shared" si="3"/>
        <v>0.30555555555555558</v>
      </c>
      <c r="R68" s="271">
        <f t="shared" si="4"/>
        <v>0.1388888888888889</v>
      </c>
      <c r="S68" s="271">
        <f t="shared" si="5"/>
        <v>0</v>
      </c>
      <c r="T68" s="271">
        <f t="shared" si="6"/>
        <v>0</v>
      </c>
      <c r="U68" s="271">
        <f t="shared" si="7"/>
        <v>0</v>
      </c>
    </row>
    <row r="69" spans="1:21" s="4" customFormat="1" ht="12" customHeight="1" x14ac:dyDescent="0.15">
      <c r="A69" s="21"/>
      <c r="B69" s="330" t="s">
        <v>72</v>
      </c>
      <c r="C69" s="329"/>
      <c r="D69" s="6">
        <v>52</v>
      </c>
      <c r="E69" s="6">
        <v>4</v>
      </c>
      <c r="F69" s="6">
        <v>16</v>
      </c>
      <c r="G69" s="6">
        <v>14</v>
      </c>
      <c r="H69" s="6">
        <v>10</v>
      </c>
      <c r="I69" s="6">
        <v>8</v>
      </c>
      <c r="J69" s="6">
        <v>0</v>
      </c>
      <c r="K69" s="6">
        <v>0</v>
      </c>
      <c r="L69" s="136">
        <v>3</v>
      </c>
      <c r="M69" s="137">
        <v>3</v>
      </c>
      <c r="N69" s="137">
        <v>1.2</v>
      </c>
      <c r="O69" s="271">
        <f t="shared" si="1"/>
        <v>7.6923076923076927E-2</v>
      </c>
      <c r="P69" s="271">
        <f t="shared" si="2"/>
        <v>0.30769230769230771</v>
      </c>
      <c r="Q69" s="271">
        <f t="shared" si="3"/>
        <v>0.26923076923076922</v>
      </c>
      <c r="R69" s="271">
        <f t="shared" si="4"/>
        <v>0.19230769230769232</v>
      </c>
      <c r="S69" s="271">
        <f t="shared" si="5"/>
        <v>0.15384615384615385</v>
      </c>
      <c r="T69" s="271">
        <f t="shared" si="6"/>
        <v>0</v>
      </c>
      <c r="U69" s="271">
        <f t="shared" si="7"/>
        <v>0</v>
      </c>
    </row>
    <row r="71" spans="1:21" x14ac:dyDescent="0.15">
      <c r="D71" s="181"/>
    </row>
    <row r="72" spans="1:21" x14ac:dyDescent="0.15">
      <c r="D72" s="181"/>
    </row>
  </sheetData>
  <mergeCells count="74"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55" zoomScaleNormal="55" workbookViewId="0">
      <selection activeCell="V46" sqref="V46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5" customWidth="1"/>
    <col min="21" max="23" width="9.5703125" style="7" bestFit="1" customWidth="1"/>
  </cols>
  <sheetData>
    <row r="1" spans="1:39" ht="18.75" x14ac:dyDescent="0.2">
      <c r="A1" s="59" t="s">
        <v>133</v>
      </c>
      <c r="B1" s="29" t="s">
        <v>134</v>
      </c>
      <c r="D1" s="29" t="s">
        <v>135</v>
      </c>
      <c r="N1" s="29" t="s">
        <v>328</v>
      </c>
    </row>
    <row r="2" spans="1:39" ht="17.25" customHeight="1" x14ac:dyDescent="0.2">
      <c r="A2" s="59"/>
      <c r="B2" s="1" t="s">
        <v>389</v>
      </c>
      <c r="C2" s="2"/>
      <c r="U2" s="60"/>
    </row>
    <row r="3" spans="1:39" ht="24" customHeight="1" x14ac:dyDescent="0.15">
      <c r="B3" s="324" t="s">
        <v>136</v>
      </c>
      <c r="C3" s="342"/>
      <c r="D3" s="345" t="s">
        <v>92</v>
      </c>
      <c r="E3" s="61"/>
      <c r="F3" s="184">
        <v>100</v>
      </c>
      <c r="G3" s="184">
        <v>200</v>
      </c>
      <c r="H3" s="184">
        <v>300</v>
      </c>
      <c r="I3" s="184">
        <v>400</v>
      </c>
      <c r="J3" s="184">
        <v>500</v>
      </c>
      <c r="K3" s="184">
        <v>600</v>
      </c>
      <c r="L3" s="184">
        <v>700</v>
      </c>
      <c r="M3" s="184">
        <v>800</v>
      </c>
      <c r="N3" s="184">
        <v>900</v>
      </c>
      <c r="O3" s="184">
        <v>1000</v>
      </c>
      <c r="P3" s="184">
        <v>1100</v>
      </c>
      <c r="Q3" s="184">
        <v>1200</v>
      </c>
      <c r="R3" s="184">
        <v>1300</v>
      </c>
      <c r="S3" s="184">
        <v>1400</v>
      </c>
      <c r="T3" s="63" t="s">
        <v>325</v>
      </c>
      <c r="U3" s="348" t="s">
        <v>94</v>
      </c>
      <c r="V3" s="348" t="s">
        <v>95</v>
      </c>
      <c r="W3" s="348" t="s">
        <v>96</v>
      </c>
    </row>
    <row r="4" spans="1:39" s="35" customFormat="1" ht="13.5" customHeight="1" x14ac:dyDescent="0.15">
      <c r="B4" s="313" t="s">
        <v>85</v>
      </c>
      <c r="C4" s="314"/>
      <c r="D4" s="346"/>
      <c r="E4" s="183"/>
      <c r="F4" s="65" t="s">
        <v>97</v>
      </c>
      <c r="G4" s="65" t="s">
        <v>97</v>
      </c>
      <c r="H4" s="65" t="s">
        <v>97</v>
      </c>
      <c r="I4" s="66" t="s">
        <v>97</v>
      </c>
      <c r="J4" s="65" t="s">
        <v>97</v>
      </c>
      <c r="K4" s="65" t="s">
        <v>97</v>
      </c>
      <c r="L4" s="65" t="s">
        <v>97</v>
      </c>
      <c r="M4" s="65" t="s">
        <v>97</v>
      </c>
      <c r="N4" s="67" t="s">
        <v>97</v>
      </c>
      <c r="O4" s="67" t="s">
        <v>97</v>
      </c>
      <c r="P4" s="67" t="s">
        <v>97</v>
      </c>
      <c r="Q4" s="65" t="s">
        <v>97</v>
      </c>
      <c r="R4" s="65" t="s">
        <v>97</v>
      </c>
      <c r="S4" s="67" t="s">
        <v>97</v>
      </c>
      <c r="T4" s="64"/>
      <c r="U4" s="349"/>
      <c r="V4" s="349"/>
      <c r="W4" s="349"/>
    </row>
    <row r="5" spans="1:39" ht="24" x14ac:dyDescent="0.15">
      <c r="B5" s="315"/>
      <c r="C5" s="316"/>
      <c r="D5" s="347"/>
      <c r="E5" s="68" t="s">
        <v>326</v>
      </c>
      <c r="F5" s="185">
        <v>200</v>
      </c>
      <c r="G5" s="185">
        <v>299.89999999999998</v>
      </c>
      <c r="H5" s="185">
        <v>399.9</v>
      </c>
      <c r="I5" s="185">
        <v>499.9</v>
      </c>
      <c r="J5" s="185">
        <v>599.9</v>
      </c>
      <c r="K5" s="185">
        <v>699.9</v>
      </c>
      <c r="L5" s="185">
        <v>799.9</v>
      </c>
      <c r="M5" s="185">
        <v>899.9</v>
      </c>
      <c r="N5" s="185">
        <v>999.9</v>
      </c>
      <c r="O5" s="185">
        <v>1099.9000000000001</v>
      </c>
      <c r="P5" s="185">
        <v>1199.9000000000001</v>
      </c>
      <c r="Q5" s="185">
        <v>1299.9000000000001</v>
      </c>
      <c r="R5" s="185">
        <v>1399.9</v>
      </c>
      <c r="S5" s="185">
        <v>1499.9</v>
      </c>
      <c r="T5" s="6"/>
      <c r="U5" s="69" t="s">
        <v>137</v>
      </c>
      <c r="V5" s="69" t="s">
        <v>137</v>
      </c>
      <c r="W5" s="69" t="s">
        <v>137</v>
      </c>
    </row>
    <row r="6" spans="1:39" ht="12" customHeight="1" x14ac:dyDescent="0.15">
      <c r="B6" s="332" t="s">
        <v>0</v>
      </c>
      <c r="C6" s="320"/>
      <c r="D6" s="5">
        <v>7849</v>
      </c>
      <c r="E6" s="5">
        <v>1</v>
      </c>
      <c r="F6" s="5">
        <v>45</v>
      </c>
      <c r="G6" s="5">
        <v>188</v>
      </c>
      <c r="H6" s="5">
        <v>695</v>
      </c>
      <c r="I6" s="5">
        <v>1356</v>
      </c>
      <c r="J6" s="5">
        <v>1225</v>
      </c>
      <c r="K6" s="5">
        <v>1032</v>
      </c>
      <c r="L6" s="5">
        <v>828</v>
      </c>
      <c r="M6" s="5">
        <v>599</v>
      </c>
      <c r="N6" s="5">
        <v>443</v>
      </c>
      <c r="O6" s="5">
        <v>306</v>
      </c>
      <c r="P6" s="5">
        <v>215</v>
      </c>
      <c r="Q6" s="5">
        <v>223</v>
      </c>
      <c r="R6" s="5">
        <v>132</v>
      </c>
      <c r="S6" s="5">
        <v>88</v>
      </c>
      <c r="T6" s="5">
        <v>473</v>
      </c>
      <c r="U6" s="46">
        <v>6361.2</v>
      </c>
      <c r="V6" s="7">
        <v>7674.2</v>
      </c>
      <c r="W6" s="7">
        <v>5255.7</v>
      </c>
      <c r="X6" s="271">
        <f>E6/$D6</f>
        <v>1.2740476493820868E-4</v>
      </c>
      <c r="Y6" s="271">
        <f t="shared" ref="Y6:AM6" si="0">F6/$D6</f>
        <v>5.7332144222193909E-3</v>
      </c>
      <c r="Z6" s="271">
        <f t="shared" si="0"/>
        <v>2.3952095808383235E-2</v>
      </c>
      <c r="AA6" s="271">
        <f t="shared" si="0"/>
        <v>8.8546311632055036E-2</v>
      </c>
      <c r="AB6" s="271">
        <f t="shared" si="0"/>
        <v>0.17276086125621098</v>
      </c>
      <c r="AC6" s="271">
        <f t="shared" si="0"/>
        <v>0.15607083704930563</v>
      </c>
      <c r="AD6" s="271">
        <f t="shared" si="0"/>
        <v>0.13148171741623138</v>
      </c>
      <c r="AE6" s="271">
        <f t="shared" si="0"/>
        <v>0.10549114536883679</v>
      </c>
      <c r="AF6" s="271">
        <f t="shared" si="0"/>
        <v>7.6315454197987007E-2</v>
      </c>
      <c r="AG6" s="271">
        <f t="shared" si="0"/>
        <v>5.644031086762645E-2</v>
      </c>
      <c r="AH6" s="271">
        <f t="shared" si="0"/>
        <v>3.898585807109186E-2</v>
      </c>
      <c r="AI6" s="271">
        <f t="shared" si="0"/>
        <v>2.7392024461714869E-2</v>
      </c>
      <c r="AJ6" s="271">
        <f t="shared" si="0"/>
        <v>2.8411262581220537E-2</v>
      </c>
      <c r="AK6" s="271">
        <f t="shared" si="0"/>
        <v>1.6817428971843545E-2</v>
      </c>
      <c r="AL6" s="271">
        <f t="shared" si="0"/>
        <v>1.1211619314562365E-2</v>
      </c>
      <c r="AM6" s="271">
        <f t="shared" si="0"/>
        <v>6.0262453815772707E-2</v>
      </c>
    </row>
    <row r="7" spans="1:39" ht="12" customHeight="1" x14ac:dyDescent="0.15">
      <c r="B7" s="331" t="s">
        <v>1</v>
      </c>
      <c r="C7" s="287"/>
      <c r="D7" s="45">
        <v>6485</v>
      </c>
      <c r="E7" s="45">
        <v>1</v>
      </c>
      <c r="F7" s="45">
        <v>39</v>
      </c>
      <c r="G7" s="45">
        <v>123</v>
      </c>
      <c r="H7" s="45">
        <v>535</v>
      </c>
      <c r="I7" s="45">
        <v>1117</v>
      </c>
      <c r="J7" s="45">
        <v>1030</v>
      </c>
      <c r="K7" s="45">
        <v>859</v>
      </c>
      <c r="L7" s="45">
        <v>707</v>
      </c>
      <c r="M7" s="45">
        <v>506</v>
      </c>
      <c r="N7" s="45">
        <v>370</v>
      </c>
      <c r="O7" s="45">
        <v>250</v>
      </c>
      <c r="P7" s="45">
        <v>182</v>
      </c>
      <c r="Q7" s="45">
        <v>191</v>
      </c>
      <c r="R7" s="45">
        <v>108</v>
      </c>
      <c r="S7" s="45">
        <v>73</v>
      </c>
      <c r="T7" s="45">
        <v>394</v>
      </c>
      <c r="U7" s="46">
        <v>6419.5</v>
      </c>
      <c r="V7" s="47">
        <v>7725.8</v>
      </c>
      <c r="W7" s="47">
        <v>5237.8</v>
      </c>
      <c r="X7" s="271">
        <f t="shared" ref="X7:X69" si="1">E7/$D7</f>
        <v>1.5420200462606013E-4</v>
      </c>
      <c r="Y7" s="271">
        <f t="shared" ref="Y7:Y69" si="2">F7/$D7</f>
        <v>6.0138781804163453E-3</v>
      </c>
      <c r="Z7" s="271">
        <f t="shared" ref="Z7:Z69" si="3">G7/$D7</f>
        <v>1.8966846569005397E-2</v>
      </c>
      <c r="AA7" s="271">
        <f t="shared" ref="AA7:AA69" si="4">H7/$D7</f>
        <v>8.2498072474942175E-2</v>
      </c>
      <c r="AB7" s="271">
        <f t="shared" ref="AB7:AB69" si="5">I7/$D7</f>
        <v>0.17224363916730917</v>
      </c>
      <c r="AC7" s="271">
        <f t="shared" ref="AC7:AC69" si="6">J7/$D7</f>
        <v>0.15882806476484193</v>
      </c>
      <c r="AD7" s="271">
        <f t="shared" ref="AD7:AD69" si="7">K7/$D7</f>
        <v>0.13245952197378566</v>
      </c>
      <c r="AE7" s="271">
        <f t="shared" ref="AE7:AE69" si="8">L7/$D7</f>
        <v>0.10902081727062451</v>
      </c>
      <c r="AF7" s="271">
        <f t="shared" ref="AF7:AF69" si="9">M7/$D7</f>
        <v>7.8026214340786423E-2</v>
      </c>
      <c r="AG7" s="271">
        <f t="shared" ref="AG7:AG69" si="10">N7/$D7</f>
        <v>5.7054741711642251E-2</v>
      </c>
      <c r="AH7" s="271">
        <f t="shared" ref="AH7:AH69" si="11">O7/$D7</f>
        <v>3.8550501156515038E-2</v>
      </c>
      <c r="AI7" s="271">
        <f t="shared" ref="AI7:AI69" si="12">P7/$D7</f>
        <v>2.8064764841942945E-2</v>
      </c>
      <c r="AJ7" s="271">
        <f t="shared" ref="AJ7:AJ69" si="13">Q7/$D7</f>
        <v>2.9452582883577487E-2</v>
      </c>
      <c r="AK7" s="271">
        <f t="shared" ref="AK7:AK69" si="14">R7/$D7</f>
        <v>1.6653816499614494E-2</v>
      </c>
      <c r="AL7" s="271">
        <f t="shared" ref="AL7:AL69" si="15">S7/$D7</f>
        <v>1.125674633770239E-2</v>
      </c>
      <c r="AM7" s="271">
        <f t="shared" ref="AM7:AM69" si="16">T7/$D7</f>
        <v>6.0755589822667697E-2</v>
      </c>
    </row>
    <row r="8" spans="1:39" ht="12" customHeight="1" x14ac:dyDescent="0.15">
      <c r="B8" s="70"/>
      <c r="C8" s="17" t="s">
        <v>64</v>
      </c>
      <c r="D8" s="9">
        <v>4192</v>
      </c>
      <c r="E8" s="9">
        <v>1</v>
      </c>
      <c r="F8" s="9">
        <v>18</v>
      </c>
      <c r="G8" s="9">
        <v>58</v>
      </c>
      <c r="H8" s="9">
        <v>264</v>
      </c>
      <c r="I8" s="9">
        <v>670</v>
      </c>
      <c r="J8" s="9">
        <v>662</v>
      </c>
      <c r="K8" s="9">
        <v>581</v>
      </c>
      <c r="L8" s="9">
        <v>501</v>
      </c>
      <c r="M8" s="9">
        <v>349</v>
      </c>
      <c r="N8" s="9">
        <v>267</v>
      </c>
      <c r="O8" s="9">
        <v>179</v>
      </c>
      <c r="P8" s="9">
        <v>125</v>
      </c>
      <c r="Q8" s="9">
        <v>130</v>
      </c>
      <c r="R8" s="9">
        <v>74</v>
      </c>
      <c r="S8" s="9">
        <v>53</v>
      </c>
      <c r="T8" s="9">
        <v>260</v>
      </c>
      <c r="U8" s="43">
        <v>6708.8</v>
      </c>
      <c r="V8" s="10">
        <v>7991.8</v>
      </c>
      <c r="W8" s="10">
        <v>5394</v>
      </c>
      <c r="X8" s="271">
        <f t="shared" si="1"/>
        <v>2.3854961832061068E-4</v>
      </c>
      <c r="Y8" s="271">
        <f t="shared" si="2"/>
        <v>4.2938931297709926E-3</v>
      </c>
      <c r="Z8" s="271">
        <f t="shared" si="3"/>
        <v>1.383587786259542E-2</v>
      </c>
      <c r="AA8" s="271">
        <f t="shared" si="4"/>
        <v>6.2977099236641215E-2</v>
      </c>
      <c r="AB8" s="271">
        <f t="shared" si="5"/>
        <v>0.15982824427480916</v>
      </c>
      <c r="AC8" s="271">
        <f t="shared" si="6"/>
        <v>0.15791984732824427</v>
      </c>
      <c r="AD8" s="271">
        <f t="shared" si="7"/>
        <v>0.13859732824427481</v>
      </c>
      <c r="AE8" s="271">
        <f t="shared" si="8"/>
        <v>0.11951335877862596</v>
      </c>
      <c r="AF8" s="271">
        <f t="shared" si="9"/>
        <v>8.3253816793893126E-2</v>
      </c>
      <c r="AG8" s="271">
        <f t="shared" si="10"/>
        <v>6.3692748091603052E-2</v>
      </c>
      <c r="AH8" s="271">
        <f t="shared" si="11"/>
        <v>4.2700381679389311E-2</v>
      </c>
      <c r="AI8" s="271">
        <f t="shared" si="12"/>
        <v>2.9818702290076337E-2</v>
      </c>
      <c r="AJ8" s="271">
        <f t="shared" si="13"/>
        <v>3.1011450381679389E-2</v>
      </c>
      <c r="AK8" s="271">
        <f t="shared" si="14"/>
        <v>1.7652671755725192E-2</v>
      </c>
      <c r="AL8" s="271">
        <f t="shared" si="15"/>
        <v>1.2643129770992367E-2</v>
      </c>
      <c r="AM8" s="271">
        <f t="shared" si="16"/>
        <v>6.2022900763358778E-2</v>
      </c>
    </row>
    <row r="9" spans="1:39" ht="12" customHeight="1" x14ac:dyDescent="0.15">
      <c r="B9" s="70"/>
      <c r="C9" s="17" t="s">
        <v>65</v>
      </c>
      <c r="D9" s="9">
        <v>1979</v>
      </c>
      <c r="E9" s="9">
        <v>0</v>
      </c>
      <c r="F9" s="9">
        <v>17</v>
      </c>
      <c r="G9" s="9">
        <v>56</v>
      </c>
      <c r="H9" s="9">
        <v>245</v>
      </c>
      <c r="I9" s="9">
        <v>395</v>
      </c>
      <c r="J9" s="9">
        <v>318</v>
      </c>
      <c r="K9" s="9">
        <v>242</v>
      </c>
      <c r="L9" s="9">
        <v>173</v>
      </c>
      <c r="M9" s="9">
        <v>129</v>
      </c>
      <c r="N9" s="9">
        <v>85</v>
      </c>
      <c r="O9" s="9">
        <v>63</v>
      </c>
      <c r="P9" s="9">
        <v>52</v>
      </c>
      <c r="Q9" s="9">
        <v>49</v>
      </c>
      <c r="R9" s="9">
        <v>29</v>
      </c>
      <c r="S9" s="9">
        <v>17</v>
      </c>
      <c r="T9" s="9">
        <v>109</v>
      </c>
      <c r="U9" s="43">
        <v>5849.2</v>
      </c>
      <c r="V9" s="10">
        <v>7154.9</v>
      </c>
      <c r="W9" s="10">
        <v>4831.1000000000004</v>
      </c>
      <c r="X9" s="271">
        <f t="shared" si="1"/>
        <v>0</v>
      </c>
      <c r="Y9" s="271">
        <f t="shared" si="2"/>
        <v>8.590197069226882E-3</v>
      </c>
      <c r="Z9" s="271">
        <f t="shared" si="3"/>
        <v>2.8297119757453259E-2</v>
      </c>
      <c r="AA9" s="271">
        <f t="shared" si="4"/>
        <v>0.12379989893885801</v>
      </c>
      <c r="AB9" s="271">
        <f t="shared" si="5"/>
        <v>0.19959575543203639</v>
      </c>
      <c r="AC9" s="271">
        <f t="shared" si="6"/>
        <v>0.16068721576553815</v>
      </c>
      <c r="AD9" s="271">
        <f t="shared" si="7"/>
        <v>0.12228398180899444</v>
      </c>
      <c r="AE9" s="271">
        <f t="shared" si="8"/>
        <v>8.741788782213239E-2</v>
      </c>
      <c r="AF9" s="271">
        <f t="shared" si="9"/>
        <v>6.5184436584133407E-2</v>
      </c>
      <c r="AG9" s="271">
        <f t="shared" si="10"/>
        <v>4.295098534613441E-2</v>
      </c>
      <c r="AH9" s="271">
        <f t="shared" si="11"/>
        <v>3.1834259727134918E-2</v>
      </c>
      <c r="AI9" s="271">
        <f t="shared" si="12"/>
        <v>2.6275896917635169E-2</v>
      </c>
      <c r="AJ9" s="271">
        <f t="shared" si="13"/>
        <v>2.4759979787771603E-2</v>
      </c>
      <c r="AK9" s="271">
        <f t="shared" si="14"/>
        <v>1.4653865588681153E-2</v>
      </c>
      <c r="AL9" s="271">
        <f t="shared" si="15"/>
        <v>8.590197069226882E-3</v>
      </c>
      <c r="AM9" s="271">
        <f t="shared" si="16"/>
        <v>5.5078322385042948E-2</v>
      </c>
    </row>
    <row r="10" spans="1:39" ht="12" customHeight="1" x14ac:dyDescent="0.15">
      <c r="B10" s="70"/>
      <c r="C10" s="17" t="s">
        <v>66</v>
      </c>
      <c r="D10" s="9">
        <v>314</v>
      </c>
      <c r="E10" s="9">
        <v>0</v>
      </c>
      <c r="F10" s="9">
        <v>4</v>
      </c>
      <c r="G10" s="9">
        <v>9</v>
      </c>
      <c r="H10" s="9">
        <v>26</v>
      </c>
      <c r="I10" s="9">
        <v>52</v>
      </c>
      <c r="J10" s="9">
        <v>50</v>
      </c>
      <c r="K10" s="9">
        <v>36</v>
      </c>
      <c r="L10" s="9">
        <v>33</v>
      </c>
      <c r="M10" s="9">
        <v>28</v>
      </c>
      <c r="N10" s="9">
        <v>18</v>
      </c>
      <c r="O10" s="9">
        <v>8</v>
      </c>
      <c r="P10" s="9">
        <v>5</v>
      </c>
      <c r="Q10" s="9">
        <v>12</v>
      </c>
      <c r="R10" s="9">
        <v>5</v>
      </c>
      <c r="S10" s="9">
        <v>3</v>
      </c>
      <c r="T10" s="9">
        <v>25</v>
      </c>
      <c r="U10" s="43">
        <v>6421</v>
      </c>
      <c r="V10" s="10">
        <v>7772.9</v>
      </c>
      <c r="W10" s="10">
        <v>5299</v>
      </c>
      <c r="X10" s="271">
        <f t="shared" si="1"/>
        <v>0</v>
      </c>
      <c r="Y10" s="271">
        <f t="shared" si="2"/>
        <v>1.2738853503184714E-2</v>
      </c>
      <c r="Z10" s="271">
        <f t="shared" si="3"/>
        <v>2.8662420382165606E-2</v>
      </c>
      <c r="AA10" s="271">
        <f t="shared" si="4"/>
        <v>8.2802547770700632E-2</v>
      </c>
      <c r="AB10" s="271">
        <f t="shared" si="5"/>
        <v>0.16560509554140126</v>
      </c>
      <c r="AC10" s="271">
        <f t="shared" si="6"/>
        <v>0.15923566878980891</v>
      </c>
      <c r="AD10" s="271">
        <f t="shared" si="7"/>
        <v>0.11464968152866242</v>
      </c>
      <c r="AE10" s="271">
        <f t="shared" si="8"/>
        <v>0.10509554140127389</v>
      </c>
      <c r="AF10" s="271">
        <f t="shared" si="9"/>
        <v>8.9171974522292988E-2</v>
      </c>
      <c r="AG10" s="271">
        <f t="shared" si="10"/>
        <v>5.7324840764331211E-2</v>
      </c>
      <c r="AH10" s="271">
        <f t="shared" si="11"/>
        <v>2.5477707006369428E-2</v>
      </c>
      <c r="AI10" s="271">
        <f t="shared" si="12"/>
        <v>1.5923566878980892E-2</v>
      </c>
      <c r="AJ10" s="271">
        <f t="shared" si="13"/>
        <v>3.8216560509554139E-2</v>
      </c>
      <c r="AK10" s="271">
        <f t="shared" si="14"/>
        <v>1.5923566878980892E-2</v>
      </c>
      <c r="AL10" s="271">
        <f t="shared" si="15"/>
        <v>9.5541401273885346E-3</v>
      </c>
      <c r="AM10" s="271">
        <f t="shared" si="16"/>
        <v>7.9617834394904455E-2</v>
      </c>
    </row>
    <row r="11" spans="1:39" ht="12" customHeight="1" x14ac:dyDescent="0.15">
      <c r="B11" s="330" t="s">
        <v>5</v>
      </c>
      <c r="C11" s="329"/>
      <c r="D11" s="6">
        <v>1364</v>
      </c>
      <c r="E11" s="6">
        <v>0</v>
      </c>
      <c r="F11" s="6">
        <v>6</v>
      </c>
      <c r="G11" s="6">
        <v>65</v>
      </c>
      <c r="H11" s="6">
        <v>160</v>
      </c>
      <c r="I11" s="6">
        <v>239</v>
      </c>
      <c r="J11" s="6">
        <v>195</v>
      </c>
      <c r="K11" s="6">
        <v>173</v>
      </c>
      <c r="L11" s="6">
        <v>121</v>
      </c>
      <c r="M11" s="6">
        <v>93</v>
      </c>
      <c r="N11" s="6">
        <v>73</v>
      </c>
      <c r="O11" s="6">
        <v>56</v>
      </c>
      <c r="P11" s="6">
        <v>33</v>
      </c>
      <c r="Q11" s="6">
        <v>32</v>
      </c>
      <c r="R11" s="6">
        <v>24</v>
      </c>
      <c r="S11" s="6">
        <v>15</v>
      </c>
      <c r="T11" s="6">
        <v>79</v>
      </c>
      <c r="U11" s="48">
        <v>6032.8</v>
      </c>
      <c r="V11" s="8">
        <v>7428.7</v>
      </c>
      <c r="W11" s="8">
        <v>5333.1</v>
      </c>
      <c r="X11" s="271">
        <f t="shared" si="1"/>
        <v>0</v>
      </c>
      <c r="Y11" s="271">
        <f t="shared" si="2"/>
        <v>4.3988269794721412E-3</v>
      </c>
      <c r="Z11" s="271">
        <f t="shared" si="3"/>
        <v>4.7653958944281524E-2</v>
      </c>
      <c r="AA11" s="271">
        <f t="shared" si="4"/>
        <v>0.11730205278592376</v>
      </c>
      <c r="AB11" s="271">
        <f t="shared" si="5"/>
        <v>0.17521994134897362</v>
      </c>
      <c r="AC11" s="271">
        <f t="shared" si="6"/>
        <v>0.14296187683284459</v>
      </c>
      <c r="AD11" s="271">
        <f t="shared" si="7"/>
        <v>0.12683284457478006</v>
      </c>
      <c r="AE11" s="271">
        <f t="shared" si="8"/>
        <v>8.8709677419354843E-2</v>
      </c>
      <c r="AF11" s="271">
        <f t="shared" si="9"/>
        <v>6.8181818181818177E-2</v>
      </c>
      <c r="AG11" s="271">
        <f t="shared" si="10"/>
        <v>5.3519061583577714E-2</v>
      </c>
      <c r="AH11" s="271">
        <f t="shared" si="11"/>
        <v>4.1055718475073312E-2</v>
      </c>
      <c r="AI11" s="271">
        <f t="shared" si="12"/>
        <v>2.4193548387096774E-2</v>
      </c>
      <c r="AJ11" s="271">
        <f t="shared" si="13"/>
        <v>2.3460410557184751E-2</v>
      </c>
      <c r="AK11" s="271">
        <f t="shared" si="14"/>
        <v>1.7595307917888565E-2</v>
      </c>
      <c r="AL11" s="271">
        <f t="shared" si="15"/>
        <v>1.0997067448680353E-2</v>
      </c>
      <c r="AM11" s="271">
        <f t="shared" si="16"/>
        <v>5.7917888563049851E-2</v>
      </c>
    </row>
    <row r="12" spans="1:39" ht="12" customHeight="1" x14ac:dyDescent="0.15">
      <c r="B12" s="331" t="s">
        <v>75</v>
      </c>
      <c r="C12" s="287"/>
      <c r="D12" s="5">
        <v>61</v>
      </c>
      <c r="E12" s="5">
        <v>0</v>
      </c>
      <c r="F12" s="5">
        <v>1</v>
      </c>
      <c r="G12" s="5">
        <v>2</v>
      </c>
      <c r="H12" s="5">
        <v>2</v>
      </c>
      <c r="I12" s="5">
        <v>8</v>
      </c>
      <c r="J12" s="5">
        <v>10</v>
      </c>
      <c r="K12" s="5">
        <v>9</v>
      </c>
      <c r="L12" s="5">
        <v>7</v>
      </c>
      <c r="M12" s="5">
        <v>4</v>
      </c>
      <c r="N12" s="5">
        <v>7</v>
      </c>
      <c r="O12" s="5">
        <v>3</v>
      </c>
      <c r="P12" s="5">
        <v>2</v>
      </c>
      <c r="Q12" s="5">
        <v>1</v>
      </c>
      <c r="R12" s="5">
        <v>1</v>
      </c>
      <c r="S12" s="5">
        <v>0</v>
      </c>
      <c r="T12" s="5">
        <v>4</v>
      </c>
      <c r="U12" s="43">
        <v>6919.9</v>
      </c>
      <c r="V12" s="7">
        <v>7787.2</v>
      </c>
      <c r="W12" s="7">
        <v>4030.2</v>
      </c>
      <c r="X12" s="271">
        <f t="shared" si="1"/>
        <v>0</v>
      </c>
      <c r="Y12" s="271">
        <f t="shared" si="2"/>
        <v>1.6393442622950821E-2</v>
      </c>
      <c r="Z12" s="271">
        <f t="shared" si="3"/>
        <v>3.2786885245901641E-2</v>
      </c>
      <c r="AA12" s="271">
        <f t="shared" si="4"/>
        <v>3.2786885245901641E-2</v>
      </c>
      <c r="AB12" s="271">
        <f t="shared" si="5"/>
        <v>0.13114754098360656</v>
      </c>
      <c r="AC12" s="271">
        <f t="shared" si="6"/>
        <v>0.16393442622950818</v>
      </c>
      <c r="AD12" s="271">
        <f t="shared" si="7"/>
        <v>0.14754098360655737</v>
      </c>
      <c r="AE12" s="271">
        <f t="shared" si="8"/>
        <v>0.11475409836065574</v>
      </c>
      <c r="AF12" s="271">
        <f t="shared" si="9"/>
        <v>6.5573770491803282E-2</v>
      </c>
      <c r="AG12" s="271">
        <f t="shared" si="10"/>
        <v>0.11475409836065574</v>
      </c>
      <c r="AH12" s="271">
        <f t="shared" si="11"/>
        <v>4.9180327868852458E-2</v>
      </c>
      <c r="AI12" s="271">
        <f t="shared" si="12"/>
        <v>3.2786885245901641E-2</v>
      </c>
      <c r="AJ12" s="271">
        <f t="shared" si="13"/>
        <v>1.6393442622950821E-2</v>
      </c>
      <c r="AK12" s="271">
        <f t="shared" si="14"/>
        <v>1.6393442622950821E-2</v>
      </c>
      <c r="AL12" s="271">
        <f t="shared" si="15"/>
        <v>0</v>
      </c>
      <c r="AM12" s="271">
        <f t="shared" si="16"/>
        <v>6.5573770491803282E-2</v>
      </c>
    </row>
    <row r="13" spans="1:39" ht="12" customHeight="1" x14ac:dyDescent="0.15">
      <c r="B13" s="331" t="s">
        <v>76</v>
      </c>
      <c r="C13" s="287"/>
      <c r="D13" s="5">
        <v>124</v>
      </c>
      <c r="E13" s="5">
        <v>0</v>
      </c>
      <c r="F13" s="5">
        <v>1</v>
      </c>
      <c r="G13" s="5">
        <v>2</v>
      </c>
      <c r="H13" s="5">
        <v>7</v>
      </c>
      <c r="I13" s="5">
        <v>22</v>
      </c>
      <c r="J13" s="5">
        <v>16</v>
      </c>
      <c r="K13" s="5">
        <v>20</v>
      </c>
      <c r="L13" s="5">
        <v>11</v>
      </c>
      <c r="M13" s="5">
        <v>15</v>
      </c>
      <c r="N13" s="5">
        <v>9</v>
      </c>
      <c r="O13" s="5">
        <v>6</v>
      </c>
      <c r="P13" s="5">
        <v>2</v>
      </c>
      <c r="Q13" s="5">
        <v>5</v>
      </c>
      <c r="R13" s="5">
        <v>0</v>
      </c>
      <c r="S13" s="5">
        <v>0</v>
      </c>
      <c r="T13" s="5">
        <v>8</v>
      </c>
      <c r="U13" s="43">
        <v>6587.9</v>
      </c>
      <c r="V13" s="7">
        <v>7818.8</v>
      </c>
      <c r="W13" s="7">
        <v>5017</v>
      </c>
      <c r="X13" s="271">
        <f t="shared" si="1"/>
        <v>0</v>
      </c>
      <c r="Y13" s="271">
        <f t="shared" si="2"/>
        <v>8.0645161290322578E-3</v>
      </c>
      <c r="Z13" s="271">
        <f t="shared" si="3"/>
        <v>1.6129032258064516E-2</v>
      </c>
      <c r="AA13" s="271">
        <f t="shared" si="4"/>
        <v>5.6451612903225805E-2</v>
      </c>
      <c r="AB13" s="271">
        <f t="shared" si="5"/>
        <v>0.17741935483870969</v>
      </c>
      <c r="AC13" s="271">
        <f t="shared" si="6"/>
        <v>0.12903225806451613</v>
      </c>
      <c r="AD13" s="271">
        <f t="shared" si="7"/>
        <v>0.16129032258064516</v>
      </c>
      <c r="AE13" s="271">
        <f t="shared" si="8"/>
        <v>8.8709677419354843E-2</v>
      </c>
      <c r="AF13" s="271">
        <f t="shared" si="9"/>
        <v>0.12096774193548387</v>
      </c>
      <c r="AG13" s="271">
        <f t="shared" si="10"/>
        <v>7.2580645161290328E-2</v>
      </c>
      <c r="AH13" s="271">
        <f t="shared" si="11"/>
        <v>4.8387096774193547E-2</v>
      </c>
      <c r="AI13" s="271">
        <f t="shared" si="12"/>
        <v>1.6129032258064516E-2</v>
      </c>
      <c r="AJ13" s="271">
        <f t="shared" si="13"/>
        <v>4.0322580645161289E-2</v>
      </c>
      <c r="AK13" s="271">
        <f t="shared" si="14"/>
        <v>0</v>
      </c>
      <c r="AL13" s="271">
        <f t="shared" si="15"/>
        <v>0</v>
      </c>
      <c r="AM13" s="271">
        <f t="shared" si="16"/>
        <v>6.4516129032258063E-2</v>
      </c>
    </row>
    <row r="14" spans="1:39" ht="12" customHeight="1" x14ac:dyDescent="0.15">
      <c r="B14" s="331" t="s">
        <v>77</v>
      </c>
      <c r="C14" s="287"/>
      <c r="D14" s="5">
        <v>68</v>
      </c>
      <c r="E14" s="5">
        <v>0</v>
      </c>
      <c r="F14" s="5">
        <v>0</v>
      </c>
      <c r="G14" s="5">
        <v>0</v>
      </c>
      <c r="H14" s="5">
        <v>3</v>
      </c>
      <c r="I14" s="5">
        <v>6</v>
      </c>
      <c r="J14" s="5">
        <v>12</v>
      </c>
      <c r="K14" s="5">
        <v>11</v>
      </c>
      <c r="L14" s="5">
        <v>9</v>
      </c>
      <c r="M14" s="5">
        <v>10</v>
      </c>
      <c r="N14" s="5">
        <v>3</v>
      </c>
      <c r="O14" s="5">
        <v>1</v>
      </c>
      <c r="P14" s="5">
        <v>3</v>
      </c>
      <c r="Q14" s="5">
        <v>2</v>
      </c>
      <c r="R14" s="5">
        <v>2</v>
      </c>
      <c r="S14" s="5">
        <v>3</v>
      </c>
      <c r="T14" s="5">
        <v>3</v>
      </c>
      <c r="U14" s="43">
        <v>7317.3</v>
      </c>
      <c r="V14" s="7">
        <v>8657.7000000000007</v>
      </c>
      <c r="W14" s="7">
        <v>5832</v>
      </c>
      <c r="X14" s="271">
        <f t="shared" si="1"/>
        <v>0</v>
      </c>
      <c r="Y14" s="271">
        <f t="shared" si="2"/>
        <v>0</v>
      </c>
      <c r="Z14" s="271">
        <f t="shared" si="3"/>
        <v>0</v>
      </c>
      <c r="AA14" s="271">
        <f t="shared" si="4"/>
        <v>4.4117647058823532E-2</v>
      </c>
      <c r="AB14" s="271">
        <f t="shared" si="5"/>
        <v>8.8235294117647065E-2</v>
      </c>
      <c r="AC14" s="271">
        <f t="shared" si="6"/>
        <v>0.17647058823529413</v>
      </c>
      <c r="AD14" s="271">
        <f t="shared" si="7"/>
        <v>0.16176470588235295</v>
      </c>
      <c r="AE14" s="271">
        <f t="shared" si="8"/>
        <v>0.13235294117647059</v>
      </c>
      <c r="AF14" s="271">
        <f t="shared" si="9"/>
        <v>0.14705882352941177</v>
      </c>
      <c r="AG14" s="271">
        <f t="shared" si="10"/>
        <v>4.4117647058823532E-2</v>
      </c>
      <c r="AH14" s="271">
        <f t="shared" si="11"/>
        <v>1.4705882352941176E-2</v>
      </c>
      <c r="AI14" s="271">
        <f t="shared" si="12"/>
        <v>4.4117647058823532E-2</v>
      </c>
      <c r="AJ14" s="271">
        <f t="shared" si="13"/>
        <v>2.9411764705882353E-2</v>
      </c>
      <c r="AK14" s="271">
        <f t="shared" si="14"/>
        <v>2.9411764705882353E-2</v>
      </c>
      <c r="AL14" s="271">
        <f t="shared" si="15"/>
        <v>4.4117647058823532E-2</v>
      </c>
      <c r="AM14" s="271">
        <f t="shared" si="16"/>
        <v>4.4117647058823532E-2</v>
      </c>
    </row>
    <row r="15" spans="1:39" ht="12" customHeight="1" x14ac:dyDescent="0.15">
      <c r="B15" s="331" t="s">
        <v>78</v>
      </c>
      <c r="C15" s="287"/>
      <c r="D15" s="5">
        <v>4276</v>
      </c>
      <c r="E15" s="5">
        <v>1</v>
      </c>
      <c r="F15" s="5">
        <v>18</v>
      </c>
      <c r="G15" s="5">
        <v>61</v>
      </c>
      <c r="H15" s="5">
        <v>277</v>
      </c>
      <c r="I15" s="5">
        <v>684</v>
      </c>
      <c r="J15" s="5">
        <v>677</v>
      </c>
      <c r="K15" s="5">
        <v>591</v>
      </c>
      <c r="L15" s="5">
        <v>512</v>
      </c>
      <c r="M15" s="5">
        <v>354</v>
      </c>
      <c r="N15" s="5">
        <v>271</v>
      </c>
      <c r="O15" s="5">
        <v>182</v>
      </c>
      <c r="P15" s="5">
        <v>126</v>
      </c>
      <c r="Q15" s="5">
        <v>131</v>
      </c>
      <c r="R15" s="5">
        <v>76</v>
      </c>
      <c r="S15" s="5">
        <v>54</v>
      </c>
      <c r="T15" s="5">
        <v>261</v>
      </c>
      <c r="U15" s="43">
        <v>6694.2</v>
      </c>
      <c r="V15" s="7">
        <v>7963</v>
      </c>
      <c r="W15" s="7">
        <v>5363.7</v>
      </c>
      <c r="X15" s="271">
        <f t="shared" si="1"/>
        <v>2.3386342376052386E-4</v>
      </c>
      <c r="Y15" s="271">
        <f t="shared" si="2"/>
        <v>4.2095416276894298E-3</v>
      </c>
      <c r="Z15" s="271">
        <f t="shared" si="3"/>
        <v>1.4265668849391955E-2</v>
      </c>
      <c r="AA15" s="271">
        <f t="shared" si="4"/>
        <v>6.4780168381665101E-2</v>
      </c>
      <c r="AB15" s="271">
        <f t="shared" si="5"/>
        <v>0.1599625818521983</v>
      </c>
      <c r="AC15" s="271">
        <f t="shared" si="6"/>
        <v>0.15832553788587464</v>
      </c>
      <c r="AD15" s="271">
        <f t="shared" si="7"/>
        <v>0.13821328344246961</v>
      </c>
      <c r="AE15" s="271">
        <f t="shared" si="8"/>
        <v>0.11973807296538821</v>
      </c>
      <c r="AF15" s="271">
        <f t="shared" si="9"/>
        <v>8.278765201122544E-2</v>
      </c>
      <c r="AG15" s="271">
        <f t="shared" si="10"/>
        <v>6.3376987839101964E-2</v>
      </c>
      <c r="AH15" s="271">
        <f t="shared" si="11"/>
        <v>4.2563143124415344E-2</v>
      </c>
      <c r="AI15" s="271">
        <f t="shared" si="12"/>
        <v>2.9466791393826006E-2</v>
      </c>
      <c r="AJ15" s="271">
        <f t="shared" si="13"/>
        <v>3.0636108512628626E-2</v>
      </c>
      <c r="AK15" s="271">
        <f t="shared" si="14"/>
        <v>1.7773620205799812E-2</v>
      </c>
      <c r="AL15" s="271">
        <f t="shared" si="15"/>
        <v>1.2628624883068288E-2</v>
      </c>
      <c r="AM15" s="271">
        <f t="shared" si="16"/>
        <v>6.1038353601496724E-2</v>
      </c>
    </row>
    <row r="16" spans="1:39" ht="12" customHeight="1" x14ac:dyDescent="0.15">
      <c r="B16" s="331" t="s">
        <v>79</v>
      </c>
      <c r="C16" s="287"/>
      <c r="D16" s="5">
        <v>272</v>
      </c>
      <c r="E16" s="5">
        <v>0</v>
      </c>
      <c r="F16" s="5">
        <v>4</v>
      </c>
      <c r="G16" s="5">
        <v>8</v>
      </c>
      <c r="H16" s="5">
        <v>18</v>
      </c>
      <c r="I16" s="5">
        <v>42</v>
      </c>
      <c r="J16" s="5">
        <v>43</v>
      </c>
      <c r="K16" s="5">
        <v>31</v>
      </c>
      <c r="L16" s="5">
        <v>30</v>
      </c>
      <c r="M16" s="5">
        <v>25</v>
      </c>
      <c r="N16" s="5">
        <v>16</v>
      </c>
      <c r="O16" s="5">
        <v>7</v>
      </c>
      <c r="P16" s="5">
        <v>5</v>
      </c>
      <c r="Q16" s="5">
        <v>12</v>
      </c>
      <c r="R16" s="5">
        <v>4</v>
      </c>
      <c r="S16" s="5">
        <v>3</v>
      </c>
      <c r="T16" s="5">
        <v>24</v>
      </c>
      <c r="U16" s="43">
        <v>6621.5</v>
      </c>
      <c r="V16" s="7">
        <v>8015.1</v>
      </c>
      <c r="W16" s="7">
        <v>5480.9</v>
      </c>
      <c r="X16" s="271">
        <f t="shared" si="1"/>
        <v>0</v>
      </c>
      <c r="Y16" s="271">
        <f t="shared" si="2"/>
        <v>1.4705882352941176E-2</v>
      </c>
      <c r="Z16" s="271">
        <f t="shared" si="3"/>
        <v>2.9411764705882353E-2</v>
      </c>
      <c r="AA16" s="271">
        <f t="shared" si="4"/>
        <v>6.6176470588235295E-2</v>
      </c>
      <c r="AB16" s="271">
        <f t="shared" si="5"/>
        <v>0.15441176470588236</v>
      </c>
      <c r="AC16" s="271">
        <f t="shared" si="6"/>
        <v>0.15808823529411764</v>
      </c>
      <c r="AD16" s="271">
        <f t="shared" si="7"/>
        <v>0.11397058823529412</v>
      </c>
      <c r="AE16" s="271">
        <f t="shared" si="8"/>
        <v>0.11029411764705882</v>
      </c>
      <c r="AF16" s="271">
        <f t="shared" si="9"/>
        <v>9.1911764705882359E-2</v>
      </c>
      <c r="AG16" s="271">
        <f t="shared" si="10"/>
        <v>5.8823529411764705E-2</v>
      </c>
      <c r="AH16" s="271">
        <f t="shared" si="11"/>
        <v>2.5735294117647058E-2</v>
      </c>
      <c r="AI16" s="271">
        <f t="shared" si="12"/>
        <v>1.8382352941176471E-2</v>
      </c>
      <c r="AJ16" s="271">
        <f t="shared" si="13"/>
        <v>4.4117647058823532E-2</v>
      </c>
      <c r="AK16" s="271">
        <f t="shared" si="14"/>
        <v>1.4705882352941176E-2</v>
      </c>
      <c r="AL16" s="271">
        <f t="shared" si="15"/>
        <v>1.1029411764705883E-2</v>
      </c>
      <c r="AM16" s="271">
        <f t="shared" si="16"/>
        <v>8.8235294117647065E-2</v>
      </c>
    </row>
    <row r="17" spans="2:39" ht="12" customHeight="1" x14ac:dyDescent="0.15">
      <c r="B17" s="331" t="s">
        <v>80</v>
      </c>
      <c r="C17" s="287"/>
      <c r="D17" s="5">
        <v>41</v>
      </c>
      <c r="E17" s="5">
        <v>0</v>
      </c>
      <c r="F17" s="5">
        <v>0</v>
      </c>
      <c r="G17" s="5">
        <v>1</v>
      </c>
      <c r="H17" s="5">
        <v>2</v>
      </c>
      <c r="I17" s="5">
        <v>5</v>
      </c>
      <c r="J17" s="5">
        <v>7</v>
      </c>
      <c r="K17" s="5">
        <v>4</v>
      </c>
      <c r="L17" s="5">
        <v>6</v>
      </c>
      <c r="M17" s="5">
        <v>4</v>
      </c>
      <c r="N17" s="5">
        <v>3</v>
      </c>
      <c r="O17" s="5">
        <v>2</v>
      </c>
      <c r="P17" s="5">
        <v>3</v>
      </c>
      <c r="Q17" s="5">
        <v>1</v>
      </c>
      <c r="R17" s="5">
        <v>0</v>
      </c>
      <c r="S17" s="5">
        <v>1</v>
      </c>
      <c r="T17" s="5">
        <v>2</v>
      </c>
      <c r="U17" s="43">
        <v>7287.1</v>
      </c>
      <c r="V17" s="7">
        <v>7756.9</v>
      </c>
      <c r="W17" s="7">
        <v>3427</v>
      </c>
      <c r="X17" s="271">
        <f t="shared" si="1"/>
        <v>0</v>
      </c>
      <c r="Y17" s="271">
        <f t="shared" si="2"/>
        <v>0</v>
      </c>
      <c r="Z17" s="271">
        <f t="shared" si="3"/>
        <v>2.4390243902439025E-2</v>
      </c>
      <c r="AA17" s="271">
        <f t="shared" si="4"/>
        <v>4.878048780487805E-2</v>
      </c>
      <c r="AB17" s="271">
        <f t="shared" si="5"/>
        <v>0.12195121951219512</v>
      </c>
      <c r="AC17" s="271">
        <f t="shared" si="6"/>
        <v>0.17073170731707318</v>
      </c>
      <c r="AD17" s="271">
        <f t="shared" si="7"/>
        <v>9.7560975609756101E-2</v>
      </c>
      <c r="AE17" s="271">
        <f t="shared" si="8"/>
        <v>0.14634146341463414</v>
      </c>
      <c r="AF17" s="271">
        <f t="shared" si="9"/>
        <v>9.7560975609756101E-2</v>
      </c>
      <c r="AG17" s="271">
        <f t="shared" si="10"/>
        <v>7.3170731707317069E-2</v>
      </c>
      <c r="AH17" s="271">
        <f t="shared" si="11"/>
        <v>4.878048780487805E-2</v>
      </c>
      <c r="AI17" s="271">
        <f t="shared" si="12"/>
        <v>7.3170731707317069E-2</v>
      </c>
      <c r="AJ17" s="271">
        <f t="shared" si="13"/>
        <v>2.4390243902439025E-2</v>
      </c>
      <c r="AK17" s="271">
        <f t="shared" si="14"/>
        <v>0</v>
      </c>
      <c r="AL17" s="271">
        <f t="shared" si="15"/>
        <v>2.4390243902439025E-2</v>
      </c>
      <c r="AM17" s="271">
        <f t="shared" si="16"/>
        <v>4.878048780487805E-2</v>
      </c>
    </row>
    <row r="18" spans="2:39" ht="12" customHeight="1" x14ac:dyDescent="0.15">
      <c r="B18" s="331" t="s">
        <v>81</v>
      </c>
      <c r="C18" s="287"/>
      <c r="D18" s="5">
        <v>1979</v>
      </c>
      <c r="E18" s="5">
        <v>0</v>
      </c>
      <c r="F18" s="5">
        <v>17</v>
      </c>
      <c r="G18" s="5">
        <v>56</v>
      </c>
      <c r="H18" s="5">
        <v>245</v>
      </c>
      <c r="I18" s="5">
        <v>395</v>
      </c>
      <c r="J18" s="5">
        <v>318</v>
      </c>
      <c r="K18" s="5">
        <v>242</v>
      </c>
      <c r="L18" s="5">
        <v>173</v>
      </c>
      <c r="M18" s="5">
        <v>129</v>
      </c>
      <c r="N18" s="5">
        <v>85</v>
      </c>
      <c r="O18" s="5">
        <v>63</v>
      </c>
      <c r="P18" s="5">
        <v>52</v>
      </c>
      <c r="Q18" s="5">
        <v>49</v>
      </c>
      <c r="R18" s="5">
        <v>29</v>
      </c>
      <c r="S18" s="5">
        <v>17</v>
      </c>
      <c r="T18" s="5">
        <v>109</v>
      </c>
      <c r="U18" s="43">
        <v>5849.2</v>
      </c>
      <c r="V18" s="7">
        <v>7154.9</v>
      </c>
      <c r="W18" s="7">
        <v>4831.1000000000004</v>
      </c>
      <c r="X18" s="271">
        <f t="shared" si="1"/>
        <v>0</v>
      </c>
      <c r="Y18" s="271">
        <f t="shared" si="2"/>
        <v>8.590197069226882E-3</v>
      </c>
      <c r="Z18" s="271">
        <f t="shared" si="3"/>
        <v>2.8297119757453259E-2</v>
      </c>
      <c r="AA18" s="271">
        <f t="shared" si="4"/>
        <v>0.12379989893885801</v>
      </c>
      <c r="AB18" s="271">
        <f t="shared" si="5"/>
        <v>0.19959575543203639</v>
      </c>
      <c r="AC18" s="271">
        <f t="shared" si="6"/>
        <v>0.16068721576553815</v>
      </c>
      <c r="AD18" s="271">
        <f t="shared" si="7"/>
        <v>0.12228398180899444</v>
      </c>
      <c r="AE18" s="271">
        <f t="shared" si="8"/>
        <v>8.741788782213239E-2</v>
      </c>
      <c r="AF18" s="271">
        <f t="shared" si="9"/>
        <v>6.5184436584133407E-2</v>
      </c>
      <c r="AG18" s="271">
        <f t="shared" si="10"/>
        <v>4.295098534613441E-2</v>
      </c>
      <c r="AH18" s="271">
        <f t="shared" si="11"/>
        <v>3.1834259727134918E-2</v>
      </c>
      <c r="AI18" s="271">
        <f t="shared" si="12"/>
        <v>2.6275896917635169E-2</v>
      </c>
      <c r="AJ18" s="271">
        <f t="shared" si="13"/>
        <v>2.4759979787771603E-2</v>
      </c>
      <c r="AK18" s="271">
        <f t="shared" si="14"/>
        <v>1.4653865588681153E-2</v>
      </c>
      <c r="AL18" s="271">
        <f t="shared" si="15"/>
        <v>8.590197069226882E-3</v>
      </c>
      <c r="AM18" s="271">
        <f t="shared" si="16"/>
        <v>5.5078322385042948E-2</v>
      </c>
    </row>
    <row r="19" spans="2:39" ht="12" customHeight="1" x14ac:dyDescent="0.15">
      <c r="B19" s="331" t="s">
        <v>100</v>
      </c>
      <c r="C19" s="287"/>
      <c r="D19" s="5">
        <v>202</v>
      </c>
      <c r="E19" s="5">
        <v>0</v>
      </c>
      <c r="F19" s="5">
        <v>1</v>
      </c>
      <c r="G19" s="5">
        <v>9</v>
      </c>
      <c r="H19" s="5">
        <v>22</v>
      </c>
      <c r="I19" s="5">
        <v>36</v>
      </c>
      <c r="J19" s="5">
        <v>29</v>
      </c>
      <c r="K19" s="5">
        <v>26</v>
      </c>
      <c r="L19" s="5">
        <v>25</v>
      </c>
      <c r="M19" s="5">
        <v>12</v>
      </c>
      <c r="N19" s="5">
        <v>13</v>
      </c>
      <c r="O19" s="5">
        <v>9</v>
      </c>
      <c r="P19" s="5">
        <v>4</v>
      </c>
      <c r="Q19" s="5">
        <v>3</v>
      </c>
      <c r="R19" s="5">
        <v>3</v>
      </c>
      <c r="S19" s="5">
        <v>1</v>
      </c>
      <c r="T19" s="5">
        <v>9</v>
      </c>
      <c r="U19" s="43">
        <v>6195.3</v>
      </c>
      <c r="V19" s="7">
        <v>7333.9</v>
      </c>
      <c r="W19" s="7">
        <v>6580.4</v>
      </c>
      <c r="X19" s="271">
        <f t="shared" si="1"/>
        <v>0</v>
      </c>
      <c r="Y19" s="271">
        <f t="shared" si="2"/>
        <v>4.9504950495049506E-3</v>
      </c>
      <c r="Z19" s="271">
        <f t="shared" si="3"/>
        <v>4.4554455445544552E-2</v>
      </c>
      <c r="AA19" s="271">
        <f t="shared" si="4"/>
        <v>0.10891089108910891</v>
      </c>
      <c r="AB19" s="271">
        <f t="shared" si="5"/>
        <v>0.17821782178217821</v>
      </c>
      <c r="AC19" s="271">
        <f t="shared" si="6"/>
        <v>0.14356435643564355</v>
      </c>
      <c r="AD19" s="271">
        <f t="shared" si="7"/>
        <v>0.12871287128712872</v>
      </c>
      <c r="AE19" s="271">
        <f t="shared" si="8"/>
        <v>0.12376237623762376</v>
      </c>
      <c r="AF19" s="271">
        <f t="shared" si="9"/>
        <v>5.9405940594059403E-2</v>
      </c>
      <c r="AG19" s="271">
        <f t="shared" si="10"/>
        <v>6.4356435643564358E-2</v>
      </c>
      <c r="AH19" s="271">
        <f t="shared" si="11"/>
        <v>4.4554455445544552E-2</v>
      </c>
      <c r="AI19" s="271">
        <f t="shared" si="12"/>
        <v>1.9801980198019802E-2</v>
      </c>
      <c r="AJ19" s="271">
        <f t="shared" si="13"/>
        <v>1.4851485148514851E-2</v>
      </c>
      <c r="AK19" s="271">
        <f t="shared" si="14"/>
        <v>1.4851485148514851E-2</v>
      </c>
      <c r="AL19" s="271">
        <f t="shared" si="15"/>
        <v>4.9504950495049506E-3</v>
      </c>
      <c r="AM19" s="271">
        <f t="shared" si="16"/>
        <v>4.4554455445544552E-2</v>
      </c>
    </row>
    <row r="20" spans="2:39" ht="12" customHeight="1" x14ac:dyDescent="0.15">
      <c r="B20" s="331" t="s">
        <v>101</v>
      </c>
      <c r="C20" s="287"/>
      <c r="D20" s="5">
        <v>93</v>
      </c>
      <c r="E20" s="5">
        <v>0</v>
      </c>
      <c r="F20" s="5">
        <v>0</v>
      </c>
      <c r="G20" s="5">
        <v>4</v>
      </c>
      <c r="H20" s="5">
        <v>9</v>
      </c>
      <c r="I20" s="5">
        <v>15</v>
      </c>
      <c r="J20" s="5">
        <v>10</v>
      </c>
      <c r="K20" s="5">
        <v>12</v>
      </c>
      <c r="L20" s="5">
        <v>8</v>
      </c>
      <c r="M20" s="5">
        <v>8</v>
      </c>
      <c r="N20" s="5">
        <v>5</v>
      </c>
      <c r="O20" s="5">
        <v>6</v>
      </c>
      <c r="P20" s="5">
        <v>2</v>
      </c>
      <c r="Q20" s="5">
        <v>3</v>
      </c>
      <c r="R20" s="5">
        <v>2</v>
      </c>
      <c r="S20" s="5">
        <v>1</v>
      </c>
      <c r="T20" s="5">
        <v>8</v>
      </c>
      <c r="U20" s="43">
        <v>6800</v>
      </c>
      <c r="V20" s="7">
        <v>8220.2000000000007</v>
      </c>
      <c r="W20" s="7">
        <v>5549</v>
      </c>
      <c r="X20" s="271">
        <f t="shared" si="1"/>
        <v>0</v>
      </c>
      <c r="Y20" s="271">
        <f t="shared" si="2"/>
        <v>0</v>
      </c>
      <c r="Z20" s="271">
        <f t="shared" si="3"/>
        <v>4.3010752688172046E-2</v>
      </c>
      <c r="AA20" s="271">
        <f t="shared" si="4"/>
        <v>9.6774193548387094E-2</v>
      </c>
      <c r="AB20" s="271">
        <f t="shared" si="5"/>
        <v>0.16129032258064516</v>
      </c>
      <c r="AC20" s="271">
        <f t="shared" si="6"/>
        <v>0.10752688172043011</v>
      </c>
      <c r="AD20" s="271">
        <f t="shared" si="7"/>
        <v>0.12903225806451613</v>
      </c>
      <c r="AE20" s="271">
        <f t="shared" si="8"/>
        <v>8.6021505376344093E-2</v>
      </c>
      <c r="AF20" s="271">
        <f t="shared" si="9"/>
        <v>8.6021505376344093E-2</v>
      </c>
      <c r="AG20" s="271">
        <f t="shared" si="10"/>
        <v>5.3763440860215055E-2</v>
      </c>
      <c r="AH20" s="271">
        <f t="shared" si="11"/>
        <v>6.4516129032258063E-2</v>
      </c>
      <c r="AI20" s="271">
        <f t="shared" si="12"/>
        <v>2.1505376344086023E-2</v>
      </c>
      <c r="AJ20" s="271">
        <f t="shared" si="13"/>
        <v>3.2258064516129031E-2</v>
      </c>
      <c r="AK20" s="271">
        <f t="shared" si="14"/>
        <v>2.1505376344086023E-2</v>
      </c>
      <c r="AL20" s="271">
        <f t="shared" si="15"/>
        <v>1.0752688172043012E-2</v>
      </c>
      <c r="AM20" s="271">
        <f t="shared" si="16"/>
        <v>8.6021505376344093E-2</v>
      </c>
    </row>
    <row r="21" spans="2:39" ht="12" customHeight="1" x14ac:dyDescent="0.15">
      <c r="B21" s="331" t="s">
        <v>88</v>
      </c>
      <c r="C21" s="287"/>
      <c r="D21" s="5">
        <v>524</v>
      </c>
      <c r="E21" s="5">
        <v>0</v>
      </c>
      <c r="F21" s="5">
        <v>1</v>
      </c>
      <c r="G21" s="5">
        <v>37</v>
      </c>
      <c r="H21" s="5">
        <v>84</v>
      </c>
      <c r="I21" s="5">
        <v>112</v>
      </c>
      <c r="J21" s="5">
        <v>63</v>
      </c>
      <c r="K21" s="5">
        <v>56</v>
      </c>
      <c r="L21" s="5">
        <v>30</v>
      </c>
      <c r="M21" s="5">
        <v>25</v>
      </c>
      <c r="N21" s="5">
        <v>18</v>
      </c>
      <c r="O21" s="5">
        <v>21</v>
      </c>
      <c r="P21" s="5">
        <v>14</v>
      </c>
      <c r="Q21" s="5">
        <v>12</v>
      </c>
      <c r="R21" s="5">
        <v>11</v>
      </c>
      <c r="S21" s="5">
        <v>7</v>
      </c>
      <c r="T21" s="5">
        <v>33</v>
      </c>
      <c r="U21" s="43">
        <v>5422.4</v>
      </c>
      <c r="V21" s="7">
        <v>7008.2</v>
      </c>
      <c r="W21" s="7">
        <v>4676.8</v>
      </c>
      <c r="X21" s="271">
        <f t="shared" si="1"/>
        <v>0</v>
      </c>
      <c r="Y21" s="271">
        <f t="shared" si="2"/>
        <v>1.9083969465648854E-3</v>
      </c>
      <c r="Z21" s="271">
        <f t="shared" si="3"/>
        <v>7.061068702290077E-2</v>
      </c>
      <c r="AA21" s="271">
        <f t="shared" si="4"/>
        <v>0.16030534351145037</v>
      </c>
      <c r="AB21" s="271">
        <f t="shared" si="5"/>
        <v>0.21374045801526717</v>
      </c>
      <c r="AC21" s="271">
        <f t="shared" si="6"/>
        <v>0.12022900763358779</v>
      </c>
      <c r="AD21" s="271">
        <f t="shared" si="7"/>
        <v>0.10687022900763359</v>
      </c>
      <c r="AE21" s="271">
        <f t="shared" si="8"/>
        <v>5.7251908396946563E-2</v>
      </c>
      <c r="AF21" s="271">
        <f t="shared" si="9"/>
        <v>4.7709923664122141E-2</v>
      </c>
      <c r="AG21" s="271">
        <f t="shared" si="10"/>
        <v>3.4351145038167941E-2</v>
      </c>
      <c r="AH21" s="271">
        <f t="shared" si="11"/>
        <v>4.0076335877862593E-2</v>
      </c>
      <c r="AI21" s="271">
        <f t="shared" si="12"/>
        <v>2.6717557251908396E-2</v>
      </c>
      <c r="AJ21" s="271">
        <f t="shared" si="13"/>
        <v>2.2900763358778626E-2</v>
      </c>
      <c r="AK21" s="271">
        <f t="shared" si="14"/>
        <v>2.0992366412213741E-2</v>
      </c>
      <c r="AL21" s="271">
        <f t="shared" si="15"/>
        <v>1.3358778625954198E-2</v>
      </c>
      <c r="AM21" s="271">
        <f t="shared" si="16"/>
        <v>6.2977099236641215E-2</v>
      </c>
    </row>
    <row r="22" spans="2:39" ht="12" customHeight="1" x14ac:dyDescent="0.15">
      <c r="B22" s="330" t="s">
        <v>102</v>
      </c>
      <c r="C22" s="329"/>
      <c r="D22" s="6">
        <v>209</v>
      </c>
      <c r="E22" s="6">
        <v>0</v>
      </c>
      <c r="F22" s="6">
        <v>2</v>
      </c>
      <c r="G22" s="6">
        <v>8</v>
      </c>
      <c r="H22" s="6">
        <v>26</v>
      </c>
      <c r="I22" s="6">
        <v>31</v>
      </c>
      <c r="J22" s="6">
        <v>40</v>
      </c>
      <c r="K22" s="6">
        <v>30</v>
      </c>
      <c r="L22" s="6">
        <v>17</v>
      </c>
      <c r="M22" s="6">
        <v>13</v>
      </c>
      <c r="N22" s="6">
        <v>13</v>
      </c>
      <c r="O22" s="6">
        <v>6</v>
      </c>
      <c r="P22" s="6">
        <v>2</v>
      </c>
      <c r="Q22" s="6">
        <v>4</v>
      </c>
      <c r="R22" s="6">
        <v>4</v>
      </c>
      <c r="S22" s="6">
        <v>1</v>
      </c>
      <c r="T22" s="6">
        <v>12</v>
      </c>
      <c r="U22" s="48">
        <v>5961.7</v>
      </c>
      <c r="V22" s="8">
        <v>7538.5</v>
      </c>
      <c r="W22" s="8">
        <v>6255.2</v>
      </c>
      <c r="X22" s="271">
        <f t="shared" si="1"/>
        <v>0</v>
      </c>
      <c r="Y22" s="271">
        <f t="shared" si="2"/>
        <v>9.5693779904306216E-3</v>
      </c>
      <c r="Z22" s="271">
        <f t="shared" si="3"/>
        <v>3.8277511961722487E-2</v>
      </c>
      <c r="AA22" s="271">
        <f t="shared" si="4"/>
        <v>0.12440191387559808</v>
      </c>
      <c r="AB22" s="271">
        <f t="shared" si="5"/>
        <v>0.14832535885167464</v>
      </c>
      <c r="AC22" s="271">
        <f t="shared" si="6"/>
        <v>0.19138755980861244</v>
      </c>
      <c r="AD22" s="271">
        <f t="shared" si="7"/>
        <v>0.14354066985645933</v>
      </c>
      <c r="AE22" s="271">
        <f t="shared" si="8"/>
        <v>8.1339712918660281E-2</v>
      </c>
      <c r="AF22" s="271">
        <f t="shared" si="9"/>
        <v>6.2200956937799042E-2</v>
      </c>
      <c r="AG22" s="271">
        <f t="shared" si="10"/>
        <v>6.2200956937799042E-2</v>
      </c>
      <c r="AH22" s="271">
        <f t="shared" si="11"/>
        <v>2.8708133971291867E-2</v>
      </c>
      <c r="AI22" s="271">
        <f t="shared" si="12"/>
        <v>9.5693779904306216E-3</v>
      </c>
      <c r="AJ22" s="271">
        <f t="shared" si="13"/>
        <v>1.9138755980861243E-2</v>
      </c>
      <c r="AK22" s="271">
        <f t="shared" si="14"/>
        <v>1.9138755980861243E-2</v>
      </c>
      <c r="AL22" s="271">
        <f t="shared" si="15"/>
        <v>4.7846889952153108E-3</v>
      </c>
      <c r="AM22" s="271">
        <f t="shared" si="16"/>
        <v>5.7416267942583733E-2</v>
      </c>
    </row>
    <row r="23" spans="2:39" ht="12" customHeight="1" x14ac:dyDescent="0.15">
      <c r="B23" s="331" t="s">
        <v>6</v>
      </c>
      <c r="C23" s="287"/>
      <c r="D23" s="5">
        <v>61</v>
      </c>
      <c r="E23" s="5">
        <v>0</v>
      </c>
      <c r="F23" s="5">
        <v>1</v>
      </c>
      <c r="G23" s="5">
        <v>2</v>
      </c>
      <c r="H23" s="5">
        <v>2</v>
      </c>
      <c r="I23" s="5">
        <v>8</v>
      </c>
      <c r="J23" s="5">
        <v>10</v>
      </c>
      <c r="K23" s="5">
        <v>9</v>
      </c>
      <c r="L23" s="5">
        <v>7</v>
      </c>
      <c r="M23" s="5">
        <v>4</v>
      </c>
      <c r="N23" s="5">
        <v>7</v>
      </c>
      <c r="O23" s="5">
        <v>3</v>
      </c>
      <c r="P23" s="5">
        <v>2</v>
      </c>
      <c r="Q23" s="5">
        <v>1</v>
      </c>
      <c r="R23" s="5">
        <v>1</v>
      </c>
      <c r="S23" s="5">
        <v>0</v>
      </c>
      <c r="T23" s="5">
        <v>4</v>
      </c>
      <c r="U23" s="43">
        <v>6919.9</v>
      </c>
      <c r="V23" s="7">
        <v>7787.2</v>
      </c>
      <c r="W23" s="7">
        <v>4030.2</v>
      </c>
      <c r="X23" s="271">
        <f t="shared" si="1"/>
        <v>0</v>
      </c>
      <c r="Y23" s="271">
        <f t="shared" si="2"/>
        <v>1.6393442622950821E-2</v>
      </c>
      <c r="Z23" s="271">
        <f t="shared" si="3"/>
        <v>3.2786885245901641E-2</v>
      </c>
      <c r="AA23" s="271">
        <f t="shared" si="4"/>
        <v>3.2786885245901641E-2</v>
      </c>
      <c r="AB23" s="271">
        <f t="shared" si="5"/>
        <v>0.13114754098360656</v>
      </c>
      <c r="AC23" s="271">
        <f t="shared" si="6"/>
        <v>0.16393442622950818</v>
      </c>
      <c r="AD23" s="271">
        <f t="shared" si="7"/>
        <v>0.14754098360655737</v>
      </c>
      <c r="AE23" s="271">
        <f t="shared" si="8"/>
        <v>0.11475409836065574</v>
      </c>
      <c r="AF23" s="271">
        <f t="shared" si="9"/>
        <v>6.5573770491803282E-2</v>
      </c>
      <c r="AG23" s="271">
        <f t="shared" si="10"/>
        <v>0.11475409836065574</v>
      </c>
      <c r="AH23" s="271">
        <f t="shared" si="11"/>
        <v>4.9180327868852458E-2</v>
      </c>
      <c r="AI23" s="271">
        <f t="shared" si="12"/>
        <v>3.2786885245901641E-2</v>
      </c>
      <c r="AJ23" s="271">
        <f t="shared" si="13"/>
        <v>1.6393442622950821E-2</v>
      </c>
      <c r="AK23" s="271">
        <f t="shared" si="14"/>
        <v>1.6393442622950821E-2</v>
      </c>
      <c r="AL23" s="271">
        <f t="shared" si="15"/>
        <v>0</v>
      </c>
      <c r="AM23" s="271">
        <f t="shared" si="16"/>
        <v>6.5573770491803282E-2</v>
      </c>
    </row>
    <row r="24" spans="2:39" ht="12" customHeight="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49" t="s">
        <v>289</v>
      </c>
      <c r="V24" s="57" t="s">
        <v>289</v>
      </c>
      <c r="W24" s="57" t="s">
        <v>289</v>
      </c>
      <c r="X24" s="271" t="e">
        <f t="shared" si="1"/>
        <v>#VALUE!</v>
      </c>
      <c r="Y24" s="271" t="e">
        <f t="shared" si="2"/>
        <v>#VALUE!</v>
      </c>
      <c r="Z24" s="271" t="e">
        <f t="shared" si="3"/>
        <v>#VALUE!</v>
      </c>
      <c r="AA24" s="271" t="e">
        <f t="shared" si="4"/>
        <v>#VALUE!</v>
      </c>
      <c r="AB24" s="271" t="e">
        <f t="shared" si="5"/>
        <v>#VALUE!</v>
      </c>
      <c r="AC24" s="271" t="e">
        <f t="shared" si="6"/>
        <v>#VALUE!</v>
      </c>
      <c r="AD24" s="271" t="e">
        <f t="shared" si="7"/>
        <v>#VALUE!</v>
      </c>
      <c r="AE24" s="271" t="e">
        <f t="shared" si="8"/>
        <v>#VALUE!</v>
      </c>
      <c r="AF24" s="271" t="e">
        <f t="shared" si="9"/>
        <v>#VALUE!</v>
      </c>
      <c r="AG24" s="271" t="e">
        <f t="shared" si="10"/>
        <v>#VALUE!</v>
      </c>
      <c r="AH24" s="271" t="e">
        <f t="shared" si="11"/>
        <v>#VALUE!</v>
      </c>
      <c r="AI24" s="271" t="e">
        <f t="shared" si="12"/>
        <v>#VALUE!</v>
      </c>
      <c r="AJ24" s="271" t="e">
        <f t="shared" si="13"/>
        <v>#VALUE!</v>
      </c>
      <c r="AK24" s="271" t="e">
        <f t="shared" si="14"/>
        <v>#VALUE!</v>
      </c>
      <c r="AL24" s="271" t="e">
        <f t="shared" si="15"/>
        <v>#VALUE!</v>
      </c>
      <c r="AM24" s="271" t="e">
        <f t="shared" si="16"/>
        <v>#VALUE!</v>
      </c>
    </row>
    <row r="25" spans="2:39" ht="12" customHeight="1" x14ac:dyDescent="0.15">
      <c r="B25" s="331" t="s">
        <v>8</v>
      </c>
      <c r="C25" s="287"/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1</v>
      </c>
      <c r="K25" s="5">
        <v>1</v>
      </c>
      <c r="L25" s="5">
        <v>0</v>
      </c>
      <c r="M25" s="5">
        <v>0</v>
      </c>
      <c r="N25" s="5">
        <v>0</v>
      </c>
      <c r="O25" s="5">
        <v>2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  <c r="U25" s="49">
        <v>8411.6</v>
      </c>
      <c r="V25" s="57">
        <v>10712</v>
      </c>
      <c r="W25" s="57">
        <v>7426.5</v>
      </c>
      <c r="X25" s="271">
        <f t="shared" si="1"/>
        <v>0</v>
      </c>
      <c r="Y25" s="271">
        <f t="shared" si="2"/>
        <v>0</v>
      </c>
      <c r="Z25" s="271">
        <f t="shared" si="3"/>
        <v>0</v>
      </c>
      <c r="AA25" s="271">
        <f t="shared" si="4"/>
        <v>0</v>
      </c>
      <c r="AB25" s="271">
        <f t="shared" si="5"/>
        <v>0.16666666666666666</v>
      </c>
      <c r="AC25" s="271">
        <f t="shared" si="6"/>
        <v>0.16666666666666666</v>
      </c>
      <c r="AD25" s="271">
        <f t="shared" si="7"/>
        <v>0.16666666666666666</v>
      </c>
      <c r="AE25" s="271">
        <f t="shared" si="8"/>
        <v>0</v>
      </c>
      <c r="AF25" s="271">
        <f t="shared" si="9"/>
        <v>0</v>
      </c>
      <c r="AG25" s="271">
        <f t="shared" si="10"/>
        <v>0</v>
      </c>
      <c r="AH25" s="271">
        <f t="shared" si="11"/>
        <v>0.33333333333333331</v>
      </c>
      <c r="AI25" s="271">
        <f t="shared" si="12"/>
        <v>0</v>
      </c>
      <c r="AJ25" s="271">
        <f t="shared" si="13"/>
        <v>0</v>
      </c>
      <c r="AK25" s="271">
        <f t="shared" si="14"/>
        <v>0</v>
      </c>
      <c r="AL25" s="271">
        <f t="shared" si="15"/>
        <v>0</v>
      </c>
      <c r="AM25" s="271">
        <f t="shared" si="16"/>
        <v>0.16666666666666666</v>
      </c>
    </row>
    <row r="26" spans="2:39" ht="12" customHeight="1" x14ac:dyDescent="0.15">
      <c r="B26" s="331" t="s">
        <v>9</v>
      </c>
      <c r="C26" s="287"/>
      <c r="D26" s="5">
        <v>87</v>
      </c>
      <c r="E26" s="5">
        <v>0</v>
      </c>
      <c r="F26" s="5">
        <v>1</v>
      </c>
      <c r="G26" s="5">
        <v>2</v>
      </c>
      <c r="H26" s="5">
        <v>5</v>
      </c>
      <c r="I26" s="5">
        <v>16</v>
      </c>
      <c r="J26" s="5">
        <v>9</v>
      </c>
      <c r="K26" s="5">
        <v>15</v>
      </c>
      <c r="L26" s="5">
        <v>9</v>
      </c>
      <c r="M26" s="5">
        <v>10</v>
      </c>
      <c r="N26" s="5">
        <v>7</v>
      </c>
      <c r="O26" s="5">
        <v>4</v>
      </c>
      <c r="P26" s="5">
        <v>2</v>
      </c>
      <c r="Q26" s="5">
        <v>4</v>
      </c>
      <c r="R26" s="5">
        <v>0</v>
      </c>
      <c r="S26" s="5">
        <v>0</v>
      </c>
      <c r="T26" s="5">
        <v>3</v>
      </c>
      <c r="U26" s="49">
        <v>6591.2</v>
      </c>
      <c r="V26" s="57">
        <v>7508.8</v>
      </c>
      <c r="W26" s="57">
        <v>4783.6000000000004</v>
      </c>
      <c r="X26" s="271">
        <f t="shared" si="1"/>
        <v>0</v>
      </c>
      <c r="Y26" s="271">
        <f t="shared" si="2"/>
        <v>1.1494252873563218E-2</v>
      </c>
      <c r="Z26" s="271">
        <f t="shared" si="3"/>
        <v>2.2988505747126436E-2</v>
      </c>
      <c r="AA26" s="271">
        <f t="shared" si="4"/>
        <v>5.7471264367816091E-2</v>
      </c>
      <c r="AB26" s="271">
        <f t="shared" si="5"/>
        <v>0.18390804597701149</v>
      </c>
      <c r="AC26" s="271">
        <f t="shared" si="6"/>
        <v>0.10344827586206896</v>
      </c>
      <c r="AD26" s="271">
        <f t="shared" si="7"/>
        <v>0.17241379310344829</v>
      </c>
      <c r="AE26" s="271">
        <f t="shared" si="8"/>
        <v>0.10344827586206896</v>
      </c>
      <c r="AF26" s="271">
        <f t="shared" si="9"/>
        <v>0.11494252873563218</v>
      </c>
      <c r="AG26" s="271">
        <f t="shared" si="10"/>
        <v>8.0459770114942528E-2</v>
      </c>
      <c r="AH26" s="271">
        <f t="shared" si="11"/>
        <v>4.5977011494252873E-2</v>
      </c>
      <c r="AI26" s="271">
        <f t="shared" si="12"/>
        <v>2.2988505747126436E-2</v>
      </c>
      <c r="AJ26" s="271">
        <f t="shared" si="13"/>
        <v>4.5977011494252873E-2</v>
      </c>
      <c r="AK26" s="271">
        <f t="shared" si="14"/>
        <v>0</v>
      </c>
      <c r="AL26" s="271">
        <f t="shared" si="15"/>
        <v>0</v>
      </c>
      <c r="AM26" s="271">
        <f t="shared" si="16"/>
        <v>3.4482758620689655E-2</v>
      </c>
    </row>
    <row r="27" spans="2:39" ht="12" customHeight="1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49">
        <v>4370</v>
      </c>
      <c r="V27" s="57">
        <v>4747.7</v>
      </c>
      <c r="W27" s="57">
        <v>761.3</v>
      </c>
      <c r="X27" s="271">
        <f t="shared" si="1"/>
        <v>0</v>
      </c>
      <c r="Y27" s="271">
        <f t="shared" si="2"/>
        <v>0</v>
      </c>
      <c r="Z27" s="271">
        <f t="shared" si="3"/>
        <v>0</v>
      </c>
      <c r="AA27" s="271">
        <f t="shared" si="4"/>
        <v>0</v>
      </c>
      <c r="AB27" s="271">
        <f t="shared" si="5"/>
        <v>0.66666666666666663</v>
      </c>
      <c r="AC27" s="271">
        <f t="shared" si="6"/>
        <v>0.33333333333333331</v>
      </c>
      <c r="AD27" s="271">
        <f t="shared" si="7"/>
        <v>0</v>
      </c>
      <c r="AE27" s="271">
        <f t="shared" si="8"/>
        <v>0</v>
      </c>
      <c r="AF27" s="271">
        <f t="shared" si="9"/>
        <v>0</v>
      </c>
      <c r="AG27" s="271">
        <f t="shared" si="10"/>
        <v>0</v>
      </c>
      <c r="AH27" s="271">
        <f t="shared" si="11"/>
        <v>0</v>
      </c>
      <c r="AI27" s="271">
        <f t="shared" si="12"/>
        <v>0</v>
      </c>
      <c r="AJ27" s="271">
        <f t="shared" si="13"/>
        <v>0</v>
      </c>
      <c r="AK27" s="271">
        <f t="shared" si="14"/>
        <v>0</v>
      </c>
      <c r="AL27" s="271">
        <f t="shared" si="15"/>
        <v>0</v>
      </c>
      <c r="AM27" s="271">
        <f t="shared" si="16"/>
        <v>0</v>
      </c>
    </row>
    <row r="28" spans="2:39" ht="12" customHeight="1" x14ac:dyDescent="0.15">
      <c r="B28" s="331" t="s">
        <v>11</v>
      </c>
      <c r="C28" s="287"/>
      <c r="D28" s="5">
        <v>13</v>
      </c>
      <c r="E28" s="5">
        <v>0</v>
      </c>
      <c r="F28" s="5">
        <v>0</v>
      </c>
      <c r="G28" s="5">
        <v>0</v>
      </c>
      <c r="H28" s="5">
        <v>2</v>
      </c>
      <c r="I28" s="5">
        <v>2</v>
      </c>
      <c r="J28" s="5">
        <v>1</v>
      </c>
      <c r="K28" s="5">
        <v>3</v>
      </c>
      <c r="L28" s="5">
        <v>1</v>
      </c>
      <c r="M28" s="5">
        <v>2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</v>
      </c>
      <c r="U28" s="49">
        <v>6475.8</v>
      </c>
      <c r="V28" s="57">
        <v>8452.7999999999993</v>
      </c>
      <c r="W28" s="57">
        <v>6259.5</v>
      </c>
      <c r="X28" s="271">
        <f t="shared" si="1"/>
        <v>0</v>
      </c>
      <c r="Y28" s="271">
        <f t="shared" si="2"/>
        <v>0</v>
      </c>
      <c r="Z28" s="271">
        <f t="shared" si="3"/>
        <v>0</v>
      </c>
      <c r="AA28" s="271">
        <f t="shared" si="4"/>
        <v>0.15384615384615385</v>
      </c>
      <c r="AB28" s="271">
        <f t="shared" si="5"/>
        <v>0.15384615384615385</v>
      </c>
      <c r="AC28" s="271">
        <f t="shared" si="6"/>
        <v>7.6923076923076927E-2</v>
      </c>
      <c r="AD28" s="271">
        <f t="shared" si="7"/>
        <v>0.23076923076923078</v>
      </c>
      <c r="AE28" s="271">
        <f t="shared" si="8"/>
        <v>7.6923076923076927E-2</v>
      </c>
      <c r="AF28" s="271">
        <f t="shared" si="9"/>
        <v>0.15384615384615385</v>
      </c>
      <c r="AG28" s="271">
        <f t="shared" si="10"/>
        <v>0</v>
      </c>
      <c r="AH28" s="271">
        <f t="shared" si="11"/>
        <v>0</v>
      </c>
      <c r="AI28" s="271">
        <f t="shared" si="12"/>
        <v>0</v>
      </c>
      <c r="AJ28" s="271">
        <f t="shared" si="13"/>
        <v>0</v>
      </c>
      <c r="AK28" s="271">
        <f t="shared" si="14"/>
        <v>0</v>
      </c>
      <c r="AL28" s="271">
        <f t="shared" si="15"/>
        <v>0</v>
      </c>
      <c r="AM28" s="271">
        <f t="shared" si="16"/>
        <v>0.15384615384615385</v>
      </c>
    </row>
    <row r="29" spans="2:39" ht="12" customHeight="1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4</v>
      </c>
      <c r="K29" s="5">
        <v>1</v>
      </c>
      <c r="L29" s="5">
        <v>1</v>
      </c>
      <c r="M29" s="5">
        <v>3</v>
      </c>
      <c r="N29" s="5">
        <v>2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2</v>
      </c>
      <c r="U29" s="49">
        <v>8285.4</v>
      </c>
      <c r="V29" s="57">
        <v>8524.1</v>
      </c>
      <c r="W29" s="57">
        <v>3547.2</v>
      </c>
      <c r="X29" s="271">
        <f t="shared" si="1"/>
        <v>0</v>
      </c>
      <c r="Y29" s="271">
        <f t="shared" si="2"/>
        <v>0</v>
      </c>
      <c r="Z29" s="271">
        <f t="shared" si="3"/>
        <v>0</v>
      </c>
      <c r="AA29" s="271">
        <f t="shared" si="4"/>
        <v>0</v>
      </c>
      <c r="AB29" s="271">
        <f t="shared" si="5"/>
        <v>6.6666666666666666E-2</v>
      </c>
      <c r="AC29" s="271">
        <f t="shared" si="6"/>
        <v>0.26666666666666666</v>
      </c>
      <c r="AD29" s="271">
        <f t="shared" si="7"/>
        <v>6.6666666666666666E-2</v>
      </c>
      <c r="AE29" s="271">
        <f t="shared" si="8"/>
        <v>6.6666666666666666E-2</v>
      </c>
      <c r="AF29" s="271">
        <f t="shared" si="9"/>
        <v>0.2</v>
      </c>
      <c r="AG29" s="271">
        <f t="shared" si="10"/>
        <v>0.13333333333333333</v>
      </c>
      <c r="AH29" s="271">
        <f t="shared" si="11"/>
        <v>0</v>
      </c>
      <c r="AI29" s="271">
        <f t="shared" si="12"/>
        <v>0</v>
      </c>
      <c r="AJ29" s="271">
        <f t="shared" si="13"/>
        <v>6.6666666666666666E-2</v>
      </c>
      <c r="AK29" s="271">
        <f t="shared" si="14"/>
        <v>0</v>
      </c>
      <c r="AL29" s="271">
        <f t="shared" si="15"/>
        <v>0</v>
      </c>
      <c r="AM29" s="271">
        <f t="shared" si="16"/>
        <v>0.13333333333333333</v>
      </c>
    </row>
    <row r="30" spans="2:39" ht="12" customHeight="1" x14ac:dyDescent="0.15">
      <c r="B30" s="331" t="s">
        <v>13</v>
      </c>
      <c r="C30" s="287"/>
      <c r="D30" s="5">
        <v>31</v>
      </c>
      <c r="E30" s="5">
        <v>0</v>
      </c>
      <c r="F30" s="5">
        <v>0</v>
      </c>
      <c r="G30" s="5">
        <v>1</v>
      </c>
      <c r="H30" s="5">
        <v>4</v>
      </c>
      <c r="I30" s="5">
        <v>3</v>
      </c>
      <c r="J30" s="5">
        <v>6</v>
      </c>
      <c r="K30" s="5">
        <v>3</v>
      </c>
      <c r="L30" s="5">
        <v>8</v>
      </c>
      <c r="M30" s="5">
        <v>1</v>
      </c>
      <c r="N30" s="5">
        <v>2</v>
      </c>
      <c r="O30" s="5">
        <v>2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49">
        <v>6615.1</v>
      </c>
      <c r="V30" s="57">
        <v>6699</v>
      </c>
      <c r="W30" s="57">
        <v>2495.6999999999998</v>
      </c>
      <c r="X30" s="271">
        <f t="shared" si="1"/>
        <v>0</v>
      </c>
      <c r="Y30" s="271">
        <f t="shared" si="2"/>
        <v>0</v>
      </c>
      <c r="Z30" s="271">
        <f t="shared" si="3"/>
        <v>3.2258064516129031E-2</v>
      </c>
      <c r="AA30" s="271">
        <f t="shared" si="4"/>
        <v>0.12903225806451613</v>
      </c>
      <c r="AB30" s="271">
        <f t="shared" si="5"/>
        <v>9.6774193548387094E-2</v>
      </c>
      <c r="AC30" s="271">
        <f t="shared" si="6"/>
        <v>0.19354838709677419</v>
      </c>
      <c r="AD30" s="271">
        <f t="shared" si="7"/>
        <v>9.6774193548387094E-2</v>
      </c>
      <c r="AE30" s="271">
        <f t="shared" si="8"/>
        <v>0.25806451612903225</v>
      </c>
      <c r="AF30" s="271">
        <f t="shared" si="9"/>
        <v>3.2258064516129031E-2</v>
      </c>
      <c r="AG30" s="271">
        <f t="shared" si="10"/>
        <v>6.4516129032258063E-2</v>
      </c>
      <c r="AH30" s="271">
        <f t="shared" si="11"/>
        <v>6.4516129032258063E-2</v>
      </c>
      <c r="AI30" s="271">
        <f t="shared" si="12"/>
        <v>0</v>
      </c>
      <c r="AJ30" s="271">
        <f t="shared" si="13"/>
        <v>0</v>
      </c>
      <c r="AK30" s="271">
        <f t="shared" si="14"/>
        <v>0</v>
      </c>
      <c r="AL30" s="271">
        <f t="shared" si="15"/>
        <v>3.2258064516129031E-2</v>
      </c>
      <c r="AM30" s="271">
        <f t="shared" si="16"/>
        <v>0</v>
      </c>
    </row>
    <row r="31" spans="2:39" ht="12" customHeight="1" x14ac:dyDescent="0.15">
      <c r="B31" s="331" t="s">
        <v>14</v>
      </c>
      <c r="C31" s="287"/>
      <c r="D31" s="5">
        <v>23</v>
      </c>
      <c r="E31" s="5">
        <v>0</v>
      </c>
      <c r="F31" s="5">
        <v>0</v>
      </c>
      <c r="G31" s="5">
        <v>0</v>
      </c>
      <c r="H31" s="5">
        <v>3</v>
      </c>
      <c r="I31" s="5">
        <v>0</v>
      </c>
      <c r="J31" s="5">
        <v>2</v>
      </c>
      <c r="K31" s="5">
        <v>6</v>
      </c>
      <c r="L31" s="5">
        <v>4</v>
      </c>
      <c r="M31" s="5">
        <v>3</v>
      </c>
      <c r="N31" s="5">
        <v>1</v>
      </c>
      <c r="O31" s="5">
        <v>0</v>
      </c>
      <c r="P31" s="5">
        <v>1</v>
      </c>
      <c r="Q31" s="5">
        <v>1</v>
      </c>
      <c r="R31" s="5">
        <v>0</v>
      </c>
      <c r="S31" s="5">
        <v>1</v>
      </c>
      <c r="T31" s="5">
        <v>1</v>
      </c>
      <c r="U31" s="49">
        <v>7170.1</v>
      </c>
      <c r="V31" s="57">
        <v>7857.6</v>
      </c>
      <c r="W31" s="57">
        <v>3031.4</v>
      </c>
      <c r="X31" s="271">
        <f t="shared" si="1"/>
        <v>0</v>
      </c>
      <c r="Y31" s="271">
        <f t="shared" si="2"/>
        <v>0</v>
      </c>
      <c r="Z31" s="271">
        <f t="shared" si="3"/>
        <v>0</v>
      </c>
      <c r="AA31" s="271">
        <f t="shared" si="4"/>
        <v>0.13043478260869565</v>
      </c>
      <c r="AB31" s="271">
        <f t="shared" si="5"/>
        <v>0</v>
      </c>
      <c r="AC31" s="271">
        <f t="shared" si="6"/>
        <v>8.6956521739130432E-2</v>
      </c>
      <c r="AD31" s="271">
        <f t="shared" si="7"/>
        <v>0.2608695652173913</v>
      </c>
      <c r="AE31" s="271">
        <f t="shared" si="8"/>
        <v>0.17391304347826086</v>
      </c>
      <c r="AF31" s="271">
        <f t="shared" si="9"/>
        <v>0.13043478260869565</v>
      </c>
      <c r="AG31" s="271">
        <f t="shared" si="10"/>
        <v>4.3478260869565216E-2</v>
      </c>
      <c r="AH31" s="271">
        <f t="shared" si="11"/>
        <v>0</v>
      </c>
      <c r="AI31" s="271">
        <f t="shared" si="12"/>
        <v>4.3478260869565216E-2</v>
      </c>
      <c r="AJ31" s="271">
        <f t="shared" si="13"/>
        <v>4.3478260869565216E-2</v>
      </c>
      <c r="AK31" s="271">
        <f t="shared" si="14"/>
        <v>0</v>
      </c>
      <c r="AL31" s="271">
        <f t="shared" si="15"/>
        <v>4.3478260869565216E-2</v>
      </c>
      <c r="AM31" s="271">
        <f t="shared" si="16"/>
        <v>4.3478260869565216E-2</v>
      </c>
    </row>
    <row r="32" spans="2:39" ht="12" customHeight="1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49">
        <v>5639.9</v>
      </c>
      <c r="V32" s="57">
        <v>5639.9</v>
      </c>
      <c r="W32" s="57">
        <v>1080.0999999999999</v>
      </c>
      <c r="X32" s="271">
        <f t="shared" si="1"/>
        <v>0</v>
      </c>
      <c r="Y32" s="271">
        <f t="shared" si="2"/>
        <v>0</v>
      </c>
      <c r="Z32" s="271">
        <f t="shared" si="3"/>
        <v>0</v>
      </c>
      <c r="AA32" s="271">
        <f t="shared" si="4"/>
        <v>0</v>
      </c>
      <c r="AB32" s="271">
        <f t="shared" si="5"/>
        <v>0.5</v>
      </c>
      <c r="AC32" s="271">
        <f t="shared" si="6"/>
        <v>0</v>
      </c>
      <c r="AD32" s="271">
        <f t="shared" si="7"/>
        <v>0.5</v>
      </c>
      <c r="AE32" s="271">
        <f t="shared" si="8"/>
        <v>0</v>
      </c>
      <c r="AF32" s="271">
        <f t="shared" si="9"/>
        <v>0</v>
      </c>
      <c r="AG32" s="271">
        <f t="shared" si="10"/>
        <v>0</v>
      </c>
      <c r="AH32" s="271">
        <f t="shared" si="11"/>
        <v>0</v>
      </c>
      <c r="AI32" s="271">
        <f t="shared" si="12"/>
        <v>0</v>
      </c>
      <c r="AJ32" s="271">
        <f t="shared" si="13"/>
        <v>0</v>
      </c>
      <c r="AK32" s="271">
        <f t="shared" si="14"/>
        <v>0</v>
      </c>
      <c r="AL32" s="271">
        <f t="shared" si="15"/>
        <v>0</v>
      </c>
      <c r="AM32" s="271">
        <f t="shared" si="16"/>
        <v>0</v>
      </c>
    </row>
    <row r="33" spans="2:39" ht="12" customHeight="1" x14ac:dyDescent="0.15">
      <c r="B33" s="331" t="s">
        <v>16</v>
      </c>
      <c r="C33" s="287"/>
      <c r="D33" s="5">
        <v>484</v>
      </c>
      <c r="E33" s="5">
        <v>0</v>
      </c>
      <c r="F33" s="5">
        <v>5</v>
      </c>
      <c r="G33" s="5">
        <v>9</v>
      </c>
      <c r="H33" s="5">
        <v>42</v>
      </c>
      <c r="I33" s="5">
        <v>102</v>
      </c>
      <c r="J33" s="5">
        <v>99</v>
      </c>
      <c r="K33" s="5">
        <v>72</v>
      </c>
      <c r="L33" s="5">
        <v>50</v>
      </c>
      <c r="M33" s="5">
        <v>37</v>
      </c>
      <c r="N33" s="5">
        <v>21</v>
      </c>
      <c r="O33" s="5">
        <v>8</v>
      </c>
      <c r="P33" s="5">
        <v>10</v>
      </c>
      <c r="Q33" s="5">
        <v>14</v>
      </c>
      <c r="R33" s="5">
        <v>1</v>
      </c>
      <c r="S33" s="5">
        <v>2</v>
      </c>
      <c r="T33" s="5">
        <v>12</v>
      </c>
      <c r="U33" s="49">
        <v>5860.3</v>
      </c>
      <c r="V33" s="57">
        <v>6629.8</v>
      </c>
      <c r="W33" s="57">
        <v>3276</v>
      </c>
      <c r="X33" s="271">
        <f t="shared" si="1"/>
        <v>0</v>
      </c>
      <c r="Y33" s="271">
        <f t="shared" si="2"/>
        <v>1.0330578512396695E-2</v>
      </c>
      <c r="Z33" s="271">
        <f t="shared" si="3"/>
        <v>1.859504132231405E-2</v>
      </c>
      <c r="AA33" s="271">
        <f t="shared" si="4"/>
        <v>8.6776859504132234E-2</v>
      </c>
      <c r="AB33" s="271">
        <f t="shared" si="5"/>
        <v>0.21074380165289255</v>
      </c>
      <c r="AC33" s="271">
        <f t="shared" si="6"/>
        <v>0.20454545454545456</v>
      </c>
      <c r="AD33" s="271">
        <f t="shared" si="7"/>
        <v>0.1487603305785124</v>
      </c>
      <c r="AE33" s="271">
        <f t="shared" si="8"/>
        <v>0.10330578512396695</v>
      </c>
      <c r="AF33" s="271">
        <f t="shared" si="9"/>
        <v>7.6446280991735532E-2</v>
      </c>
      <c r="AG33" s="271">
        <f t="shared" si="10"/>
        <v>4.3388429752066117E-2</v>
      </c>
      <c r="AH33" s="271">
        <f t="shared" si="11"/>
        <v>1.6528925619834711E-2</v>
      </c>
      <c r="AI33" s="271">
        <f t="shared" si="12"/>
        <v>2.0661157024793389E-2</v>
      </c>
      <c r="AJ33" s="271">
        <f t="shared" si="13"/>
        <v>2.8925619834710745E-2</v>
      </c>
      <c r="AK33" s="271">
        <f t="shared" si="14"/>
        <v>2.0661157024793389E-3</v>
      </c>
      <c r="AL33" s="271">
        <f t="shared" si="15"/>
        <v>4.1322314049586778E-3</v>
      </c>
      <c r="AM33" s="271">
        <f t="shared" si="16"/>
        <v>2.4793388429752067E-2</v>
      </c>
    </row>
    <row r="34" spans="2:39" ht="12" customHeight="1" x14ac:dyDescent="0.15">
      <c r="B34" s="331" t="s">
        <v>17</v>
      </c>
      <c r="C34" s="287"/>
      <c r="D34" s="5">
        <v>343</v>
      </c>
      <c r="E34" s="5">
        <v>0</v>
      </c>
      <c r="F34" s="5">
        <v>2</v>
      </c>
      <c r="G34" s="5">
        <v>7</v>
      </c>
      <c r="H34" s="5">
        <v>33</v>
      </c>
      <c r="I34" s="5">
        <v>60</v>
      </c>
      <c r="J34" s="5">
        <v>57</v>
      </c>
      <c r="K34" s="5">
        <v>44</v>
      </c>
      <c r="L34" s="5">
        <v>38</v>
      </c>
      <c r="M34" s="5">
        <v>33</v>
      </c>
      <c r="N34" s="5">
        <v>20</v>
      </c>
      <c r="O34" s="5">
        <v>20</v>
      </c>
      <c r="P34" s="5">
        <v>7</v>
      </c>
      <c r="Q34" s="5">
        <v>2</v>
      </c>
      <c r="R34" s="5">
        <v>3</v>
      </c>
      <c r="S34" s="5">
        <v>4</v>
      </c>
      <c r="T34" s="5">
        <v>13</v>
      </c>
      <c r="U34" s="49">
        <v>6280.4</v>
      </c>
      <c r="V34" s="57">
        <v>7245</v>
      </c>
      <c r="W34" s="57">
        <v>4523.1000000000004</v>
      </c>
      <c r="X34" s="271">
        <f t="shared" si="1"/>
        <v>0</v>
      </c>
      <c r="Y34" s="271">
        <f t="shared" si="2"/>
        <v>5.8309037900874635E-3</v>
      </c>
      <c r="Z34" s="271">
        <f t="shared" si="3"/>
        <v>2.0408163265306121E-2</v>
      </c>
      <c r="AA34" s="271">
        <f t="shared" si="4"/>
        <v>9.6209912536443148E-2</v>
      </c>
      <c r="AB34" s="271">
        <f t="shared" si="5"/>
        <v>0.1749271137026239</v>
      </c>
      <c r="AC34" s="271">
        <f t="shared" si="6"/>
        <v>0.16618075801749271</v>
      </c>
      <c r="AD34" s="271">
        <f t="shared" si="7"/>
        <v>0.1282798833819242</v>
      </c>
      <c r="AE34" s="271">
        <f t="shared" si="8"/>
        <v>0.11078717201166181</v>
      </c>
      <c r="AF34" s="271">
        <f t="shared" si="9"/>
        <v>9.6209912536443148E-2</v>
      </c>
      <c r="AG34" s="271">
        <f t="shared" si="10"/>
        <v>5.8309037900874633E-2</v>
      </c>
      <c r="AH34" s="271">
        <f t="shared" si="11"/>
        <v>5.8309037900874633E-2</v>
      </c>
      <c r="AI34" s="271">
        <f t="shared" si="12"/>
        <v>2.0408163265306121E-2</v>
      </c>
      <c r="AJ34" s="271">
        <f t="shared" si="13"/>
        <v>5.8309037900874635E-3</v>
      </c>
      <c r="AK34" s="271">
        <f t="shared" si="14"/>
        <v>8.7463556851311956E-3</v>
      </c>
      <c r="AL34" s="271">
        <f t="shared" si="15"/>
        <v>1.1661807580174927E-2</v>
      </c>
      <c r="AM34" s="271">
        <f t="shared" si="16"/>
        <v>3.7900874635568516E-2</v>
      </c>
    </row>
    <row r="35" spans="2:39" ht="12" customHeight="1" x14ac:dyDescent="0.15">
      <c r="B35" s="331" t="s">
        <v>18</v>
      </c>
      <c r="C35" s="287"/>
      <c r="D35" s="5">
        <v>2259</v>
      </c>
      <c r="E35" s="5">
        <v>1</v>
      </c>
      <c r="F35" s="5">
        <v>6</v>
      </c>
      <c r="G35" s="5">
        <v>27</v>
      </c>
      <c r="H35" s="5">
        <v>117</v>
      </c>
      <c r="I35" s="5">
        <v>340</v>
      </c>
      <c r="J35" s="5">
        <v>313</v>
      </c>
      <c r="K35" s="5">
        <v>314</v>
      </c>
      <c r="L35" s="5">
        <v>272</v>
      </c>
      <c r="M35" s="5">
        <v>189</v>
      </c>
      <c r="N35" s="5">
        <v>153</v>
      </c>
      <c r="O35" s="5">
        <v>115</v>
      </c>
      <c r="P35" s="5">
        <v>74</v>
      </c>
      <c r="Q35" s="5">
        <v>77</v>
      </c>
      <c r="R35" s="5">
        <v>54</v>
      </c>
      <c r="S35" s="5">
        <v>34</v>
      </c>
      <c r="T35" s="5">
        <v>173</v>
      </c>
      <c r="U35" s="49">
        <v>7027.9</v>
      </c>
      <c r="V35" s="57">
        <v>8447.7000000000007</v>
      </c>
      <c r="W35" s="57">
        <v>5650.6</v>
      </c>
      <c r="X35" s="271">
        <f t="shared" si="1"/>
        <v>4.4267374944665782E-4</v>
      </c>
      <c r="Y35" s="271">
        <f t="shared" si="2"/>
        <v>2.6560424966799467E-3</v>
      </c>
      <c r="Z35" s="271">
        <f t="shared" si="3"/>
        <v>1.1952191235059761E-2</v>
      </c>
      <c r="AA35" s="271">
        <f t="shared" si="4"/>
        <v>5.1792828685258967E-2</v>
      </c>
      <c r="AB35" s="271">
        <f t="shared" si="5"/>
        <v>0.15050907481186365</v>
      </c>
      <c r="AC35" s="271">
        <f t="shared" si="6"/>
        <v>0.1385568835768039</v>
      </c>
      <c r="AD35" s="271">
        <f t="shared" si="7"/>
        <v>0.13899955732625055</v>
      </c>
      <c r="AE35" s="271">
        <f t="shared" si="8"/>
        <v>0.12040725984949092</v>
      </c>
      <c r="AF35" s="271">
        <f t="shared" si="9"/>
        <v>8.3665338645418322E-2</v>
      </c>
      <c r="AG35" s="271">
        <f t="shared" si="10"/>
        <v>6.7729083665338641E-2</v>
      </c>
      <c r="AH35" s="271">
        <f t="shared" si="11"/>
        <v>5.090748118636565E-2</v>
      </c>
      <c r="AI35" s="271">
        <f t="shared" si="12"/>
        <v>3.2757857459052679E-2</v>
      </c>
      <c r="AJ35" s="271">
        <f t="shared" si="13"/>
        <v>3.4085878707392651E-2</v>
      </c>
      <c r="AK35" s="271">
        <f t="shared" si="14"/>
        <v>2.3904382470119521E-2</v>
      </c>
      <c r="AL35" s="271">
        <f t="shared" si="15"/>
        <v>1.5050907481186366E-2</v>
      </c>
      <c r="AM35" s="271">
        <f t="shared" si="16"/>
        <v>7.6582558654271798E-2</v>
      </c>
    </row>
    <row r="36" spans="2:39" ht="12" customHeight="1" x14ac:dyDescent="0.15">
      <c r="B36" s="331" t="s">
        <v>19</v>
      </c>
      <c r="C36" s="287"/>
      <c r="D36" s="5">
        <v>1106</v>
      </c>
      <c r="E36" s="5">
        <v>0</v>
      </c>
      <c r="F36" s="5">
        <v>5</v>
      </c>
      <c r="G36" s="5">
        <v>15</v>
      </c>
      <c r="H36" s="5">
        <v>72</v>
      </c>
      <c r="I36" s="5">
        <v>168</v>
      </c>
      <c r="J36" s="5">
        <v>193</v>
      </c>
      <c r="K36" s="5">
        <v>151</v>
      </c>
      <c r="L36" s="5">
        <v>141</v>
      </c>
      <c r="M36" s="5">
        <v>90</v>
      </c>
      <c r="N36" s="5">
        <v>73</v>
      </c>
      <c r="O36" s="5">
        <v>36</v>
      </c>
      <c r="P36" s="5">
        <v>34</v>
      </c>
      <c r="Q36" s="5">
        <v>37</v>
      </c>
      <c r="R36" s="5">
        <v>16</v>
      </c>
      <c r="S36" s="5">
        <v>13</v>
      </c>
      <c r="T36" s="5">
        <v>62</v>
      </c>
      <c r="U36" s="49">
        <v>6678.5</v>
      </c>
      <c r="V36" s="57">
        <v>7888.2</v>
      </c>
      <c r="W36" s="57">
        <v>5709.9</v>
      </c>
      <c r="X36" s="271">
        <f t="shared" si="1"/>
        <v>0</v>
      </c>
      <c r="Y36" s="271">
        <f t="shared" si="2"/>
        <v>4.5207956600361665E-3</v>
      </c>
      <c r="Z36" s="271">
        <f t="shared" si="3"/>
        <v>1.3562386980108499E-2</v>
      </c>
      <c r="AA36" s="271">
        <f t="shared" si="4"/>
        <v>6.50994575045208E-2</v>
      </c>
      <c r="AB36" s="271">
        <f t="shared" si="5"/>
        <v>0.15189873417721519</v>
      </c>
      <c r="AC36" s="271">
        <f t="shared" si="6"/>
        <v>0.17450271247739602</v>
      </c>
      <c r="AD36" s="271">
        <f t="shared" si="7"/>
        <v>0.13652802893309224</v>
      </c>
      <c r="AE36" s="271">
        <f t="shared" si="8"/>
        <v>0.12748643761301989</v>
      </c>
      <c r="AF36" s="271">
        <f t="shared" si="9"/>
        <v>8.1374321880650996E-2</v>
      </c>
      <c r="AG36" s="271">
        <f t="shared" si="10"/>
        <v>6.6003616636528026E-2</v>
      </c>
      <c r="AH36" s="271">
        <f t="shared" si="11"/>
        <v>3.25497287522604E-2</v>
      </c>
      <c r="AI36" s="271">
        <f t="shared" si="12"/>
        <v>3.074141048824593E-2</v>
      </c>
      <c r="AJ36" s="271">
        <f t="shared" si="13"/>
        <v>3.3453887884267633E-2</v>
      </c>
      <c r="AK36" s="271">
        <f t="shared" si="14"/>
        <v>1.4466546112115732E-2</v>
      </c>
      <c r="AL36" s="271">
        <f t="shared" si="15"/>
        <v>1.1754068716094032E-2</v>
      </c>
      <c r="AM36" s="271">
        <f t="shared" si="16"/>
        <v>5.6057866184448461E-2</v>
      </c>
    </row>
    <row r="37" spans="2:39" ht="12" customHeight="1" x14ac:dyDescent="0.15">
      <c r="B37" s="331" t="s">
        <v>20</v>
      </c>
      <c r="C37" s="287"/>
      <c r="D37" s="5">
        <v>14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2</v>
      </c>
      <c r="K37" s="5">
        <v>1</v>
      </c>
      <c r="L37" s="5">
        <v>1</v>
      </c>
      <c r="M37" s="5">
        <v>3</v>
      </c>
      <c r="N37" s="5">
        <v>0</v>
      </c>
      <c r="O37" s="5">
        <v>0</v>
      </c>
      <c r="P37" s="5">
        <v>2</v>
      </c>
      <c r="Q37" s="5">
        <v>1</v>
      </c>
      <c r="R37" s="5">
        <v>2</v>
      </c>
      <c r="S37" s="5">
        <v>1</v>
      </c>
      <c r="T37" s="5">
        <v>0</v>
      </c>
      <c r="U37" s="49">
        <v>8773.7000000000007</v>
      </c>
      <c r="V37" s="57">
        <v>9437.1</v>
      </c>
      <c r="W37" s="57">
        <v>3276.8</v>
      </c>
      <c r="X37" s="271">
        <f t="shared" si="1"/>
        <v>0</v>
      </c>
      <c r="Y37" s="271">
        <f t="shared" si="2"/>
        <v>0</v>
      </c>
      <c r="Z37" s="271">
        <f t="shared" si="3"/>
        <v>0</v>
      </c>
      <c r="AA37" s="271">
        <f t="shared" si="4"/>
        <v>0</v>
      </c>
      <c r="AB37" s="271">
        <f t="shared" si="5"/>
        <v>7.1428571428571425E-2</v>
      </c>
      <c r="AC37" s="271">
        <f t="shared" si="6"/>
        <v>0.14285714285714285</v>
      </c>
      <c r="AD37" s="271">
        <f t="shared" si="7"/>
        <v>7.1428571428571425E-2</v>
      </c>
      <c r="AE37" s="271">
        <f t="shared" si="8"/>
        <v>7.1428571428571425E-2</v>
      </c>
      <c r="AF37" s="271">
        <f t="shared" si="9"/>
        <v>0.21428571428571427</v>
      </c>
      <c r="AG37" s="271">
        <f t="shared" si="10"/>
        <v>0</v>
      </c>
      <c r="AH37" s="271">
        <f t="shared" si="11"/>
        <v>0</v>
      </c>
      <c r="AI37" s="271">
        <f t="shared" si="12"/>
        <v>0.14285714285714285</v>
      </c>
      <c r="AJ37" s="271">
        <f t="shared" si="13"/>
        <v>7.1428571428571425E-2</v>
      </c>
      <c r="AK37" s="271">
        <f t="shared" si="14"/>
        <v>0.14285714285714285</v>
      </c>
      <c r="AL37" s="271">
        <f t="shared" si="15"/>
        <v>7.1428571428571425E-2</v>
      </c>
      <c r="AM37" s="271">
        <f t="shared" si="16"/>
        <v>0</v>
      </c>
    </row>
    <row r="38" spans="2:39" ht="12" customHeight="1" x14ac:dyDescent="0.15">
      <c r="B38" s="331" t="s">
        <v>21</v>
      </c>
      <c r="C38" s="287"/>
      <c r="D38" s="5">
        <v>34</v>
      </c>
      <c r="E38" s="5">
        <v>0</v>
      </c>
      <c r="F38" s="5">
        <v>0</v>
      </c>
      <c r="G38" s="5">
        <v>1</v>
      </c>
      <c r="H38" s="5">
        <v>2</v>
      </c>
      <c r="I38" s="5">
        <v>5</v>
      </c>
      <c r="J38" s="5">
        <v>5</v>
      </c>
      <c r="K38" s="5">
        <v>4</v>
      </c>
      <c r="L38" s="5">
        <v>5</v>
      </c>
      <c r="M38" s="5">
        <v>4</v>
      </c>
      <c r="N38" s="5">
        <v>2</v>
      </c>
      <c r="O38" s="5">
        <v>1</v>
      </c>
      <c r="P38" s="5">
        <v>1</v>
      </c>
      <c r="Q38" s="5">
        <v>1</v>
      </c>
      <c r="R38" s="5">
        <v>0</v>
      </c>
      <c r="S38" s="5">
        <v>1</v>
      </c>
      <c r="T38" s="5">
        <v>2</v>
      </c>
      <c r="U38" s="49">
        <v>6932</v>
      </c>
      <c r="V38" s="57">
        <v>7547.2</v>
      </c>
      <c r="W38" s="57">
        <v>3575.4</v>
      </c>
      <c r="X38" s="271">
        <f t="shared" si="1"/>
        <v>0</v>
      </c>
      <c r="Y38" s="271">
        <f t="shared" si="2"/>
        <v>0</v>
      </c>
      <c r="Z38" s="271">
        <f t="shared" si="3"/>
        <v>2.9411764705882353E-2</v>
      </c>
      <c r="AA38" s="271">
        <f t="shared" si="4"/>
        <v>5.8823529411764705E-2</v>
      </c>
      <c r="AB38" s="271">
        <f t="shared" si="5"/>
        <v>0.14705882352941177</v>
      </c>
      <c r="AC38" s="271">
        <f t="shared" si="6"/>
        <v>0.14705882352941177</v>
      </c>
      <c r="AD38" s="271">
        <f t="shared" si="7"/>
        <v>0.11764705882352941</v>
      </c>
      <c r="AE38" s="271">
        <f t="shared" si="8"/>
        <v>0.14705882352941177</v>
      </c>
      <c r="AF38" s="271">
        <f t="shared" si="9"/>
        <v>0.11764705882352941</v>
      </c>
      <c r="AG38" s="271">
        <f t="shared" si="10"/>
        <v>5.8823529411764705E-2</v>
      </c>
      <c r="AH38" s="271">
        <f t="shared" si="11"/>
        <v>2.9411764705882353E-2</v>
      </c>
      <c r="AI38" s="271">
        <f t="shared" si="12"/>
        <v>2.9411764705882353E-2</v>
      </c>
      <c r="AJ38" s="271">
        <f t="shared" si="13"/>
        <v>2.9411764705882353E-2</v>
      </c>
      <c r="AK38" s="271">
        <f t="shared" si="14"/>
        <v>0</v>
      </c>
      <c r="AL38" s="271">
        <f t="shared" si="15"/>
        <v>2.9411764705882353E-2</v>
      </c>
      <c r="AM38" s="271">
        <f t="shared" si="16"/>
        <v>5.8823529411764705E-2</v>
      </c>
    </row>
    <row r="39" spans="2:39" ht="12" customHeight="1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0</v>
      </c>
      <c r="L39" s="5">
        <v>1</v>
      </c>
      <c r="M39" s="5">
        <v>0</v>
      </c>
      <c r="N39" s="5">
        <v>1</v>
      </c>
      <c r="O39" s="5">
        <v>1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  <c r="U39" s="49">
        <v>9635.1</v>
      </c>
      <c r="V39" s="57">
        <v>8775.7000000000007</v>
      </c>
      <c r="W39" s="57">
        <v>2333.3000000000002</v>
      </c>
      <c r="X39" s="271">
        <f t="shared" si="1"/>
        <v>0</v>
      </c>
      <c r="Y39" s="271">
        <f t="shared" si="2"/>
        <v>0</v>
      </c>
      <c r="Z39" s="271">
        <f t="shared" si="3"/>
        <v>0</v>
      </c>
      <c r="AA39" s="271">
        <f t="shared" si="4"/>
        <v>0</v>
      </c>
      <c r="AB39" s="271">
        <f t="shared" si="5"/>
        <v>0</v>
      </c>
      <c r="AC39" s="271">
        <f t="shared" si="6"/>
        <v>0.2857142857142857</v>
      </c>
      <c r="AD39" s="271">
        <f t="shared" si="7"/>
        <v>0</v>
      </c>
      <c r="AE39" s="271">
        <f t="shared" si="8"/>
        <v>0.14285714285714285</v>
      </c>
      <c r="AF39" s="271">
        <f t="shared" si="9"/>
        <v>0</v>
      </c>
      <c r="AG39" s="271">
        <f t="shared" si="10"/>
        <v>0.14285714285714285</v>
      </c>
      <c r="AH39" s="271">
        <f t="shared" si="11"/>
        <v>0.14285714285714285</v>
      </c>
      <c r="AI39" s="271">
        <f t="shared" si="12"/>
        <v>0.2857142857142857</v>
      </c>
      <c r="AJ39" s="271">
        <f t="shared" si="13"/>
        <v>0</v>
      </c>
      <c r="AK39" s="271">
        <f t="shared" si="14"/>
        <v>0</v>
      </c>
      <c r="AL39" s="271">
        <f t="shared" si="15"/>
        <v>0</v>
      </c>
      <c r="AM39" s="271">
        <f t="shared" si="16"/>
        <v>0</v>
      </c>
    </row>
    <row r="40" spans="2:39" ht="12" customHeight="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51" t="s">
        <v>289</v>
      </c>
      <c r="V40" s="58" t="s">
        <v>289</v>
      </c>
      <c r="W40" s="58" t="s">
        <v>289</v>
      </c>
      <c r="X40" s="271" t="e">
        <f t="shared" si="1"/>
        <v>#VALUE!</v>
      </c>
      <c r="Y40" s="271" t="e">
        <f t="shared" si="2"/>
        <v>#VALUE!</v>
      </c>
      <c r="Z40" s="271" t="e">
        <f t="shared" si="3"/>
        <v>#VALUE!</v>
      </c>
      <c r="AA40" s="271" t="e">
        <f t="shared" si="4"/>
        <v>#VALUE!</v>
      </c>
      <c r="AB40" s="271" t="e">
        <f t="shared" si="5"/>
        <v>#VALUE!</v>
      </c>
      <c r="AC40" s="271" t="e">
        <f t="shared" si="6"/>
        <v>#VALUE!</v>
      </c>
      <c r="AD40" s="271" t="e">
        <f t="shared" si="7"/>
        <v>#VALUE!</v>
      </c>
      <c r="AE40" s="271" t="e">
        <f t="shared" si="8"/>
        <v>#VALUE!</v>
      </c>
      <c r="AF40" s="271" t="e">
        <f t="shared" si="9"/>
        <v>#VALUE!</v>
      </c>
      <c r="AG40" s="271" t="e">
        <f t="shared" si="10"/>
        <v>#VALUE!</v>
      </c>
      <c r="AH40" s="271" t="e">
        <f t="shared" si="11"/>
        <v>#VALUE!</v>
      </c>
      <c r="AI40" s="271" t="e">
        <f t="shared" si="12"/>
        <v>#VALUE!</v>
      </c>
      <c r="AJ40" s="271" t="e">
        <f t="shared" si="13"/>
        <v>#VALUE!</v>
      </c>
      <c r="AK40" s="271" t="e">
        <f t="shared" si="14"/>
        <v>#VALUE!</v>
      </c>
      <c r="AL40" s="271" t="e">
        <f t="shared" si="15"/>
        <v>#VALUE!</v>
      </c>
      <c r="AM40" s="271" t="e">
        <f t="shared" si="16"/>
        <v>#VALUE!</v>
      </c>
    </row>
    <row r="41" spans="2:39" ht="12" customHeight="1" x14ac:dyDescent="0.15">
      <c r="B41" s="331" t="s">
        <v>24</v>
      </c>
      <c r="C41" s="287"/>
      <c r="D41" s="5">
        <v>11</v>
      </c>
      <c r="E41" s="5">
        <v>0</v>
      </c>
      <c r="F41" s="5">
        <v>0</v>
      </c>
      <c r="G41" s="5">
        <v>1</v>
      </c>
      <c r="H41" s="5">
        <v>1</v>
      </c>
      <c r="I41" s="5">
        <v>1</v>
      </c>
      <c r="J41" s="5">
        <v>2</v>
      </c>
      <c r="K41" s="5">
        <v>2</v>
      </c>
      <c r="L41" s="5">
        <v>0</v>
      </c>
      <c r="M41" s="5">
        <v>1</v>
      </c>
      <c r="N41" s="5">
        <v>0</v>
      </c>
      <c r="O41" s="5">
        <v>0</v>
      </c>
      <c r="P41" s="5">
        <v>1</v>
      </c>
      <c r="Q41" s="5">
        <v>1</v>
      </c>
      <c r="R41" s="5">
        <v>1</v>
      </c>
      <c r="S41" s="5">
        <v>0</v>
      </c>
      <c r="T41" s="5">
        <v>0</v>
      </c>
      <c r="U41" s="43">
        <v>6040.5</v>
      </c>
      <c r="V41" s="7">
        <v>7278.3</v>
      </c>
      <c r="W41" s="7">
        <v>3581.5</v>
      </c>
      <c r="X41" s="271">
        <f t="shared" si="1"/>
        <v>0</v>
      </c>
      <c r="Y41" s="271">
        <f t="shared" si="2"/>
        <v>0</v>
      </c>
      <c r="Z41" s="271">
        <f t="shared" si="3"/>
        <v>9.0909090909090912E-2</v>
      </c>
      <c r="AA41" s="271">
        <f t="shared" si="4"/>
        <v>9.0909090909090912E-2</v>
      </c>
      <c r="AB41" s="271">
        <f t="shared" si="5"/>
        <v>9.0909090909090912E-2</v>
      </c>
      <c r="AC41" s="271">
        <f t="shared" si="6"/>
        <v>0.18181818181818182</v>
      </c>
      <c r="AD41" s="271">
        <f t="shared" si="7"/>
        <v>0.18181818181818182</v>
      </c>
      <c r="AE41" s="271">
        <f t="shared" si="8"/>
        <v>0</v>
      </c>
      <c r="AF41" s="271">
        <f t="shared" si="9"/>
        <v>9.0909090909090912E-2</v>
      </c>
      <c r="AG41" s="271">
        <f t="shared" si="10"/>
        <v>0</v>
      </c>
      <c r="AH41" s="271">
        <f t="shared" si="11"/>
        <v>0</v>
      </c>
      <c r="AI41" s="271">
        <f t="shared" si="12"/>
        <v>9.0909090909090912E-2</v>
      </c>
      <c r="AJ41" s="271">
        <f t="shared" si="13"/>
        <v>9.0909090909090912E-2</v>
      </c>
      <c r="AK41" s="271">
        <f t="shared" si="14"/>
        <v>9.0909090909090912E-2</v>
      </c>
      <c r="AL41" s="271">
        <f t="shared" si="15"/>
        <v>0</v>
      </c>
      <c r="AM41" s="271">
        <f t="shared" si="16"/>
        <v>0</v>
      </c>
    </row>
    <row r="42" spans="2:39" ht="12" customHeight="1" x14ac:dyDescent="0.15">
      <c r="B42" s="331" t="s">
        <v>25</v>
      </c>
      <c r="C42" s="287"/>
      <c r="D42" s="5">
        <v>29</v>
      </c>
      <c r="E42" s="5">
        <v>0</v>
      </c>
      <c r="F42" s="5">
        <v>0</v>
      </c>
      <c r="G42" s="5">
        <v>0</v>
      </c>
      <c r="H42" s="5">
        <v>0</v>
      </c>
      <c r="I42" s="5">
        <v>4</v>
      </c>
      <c r="J42" s="5">
        <v>8</v>
      </c>
      <c r="K42" s="5">
        <v>3</v>
      </c>
      <c r="L42" s="5">
        <v>4</v>
      </c>
      <c r="M42" s="5">
        <v>4</v>
      </c>
      <c r="N42" s="5">
        <v>2</v>
      </c>
      <c r="O42" s="5">
        <v>1</v>
      </c>
      <c r="P42" s="5">
        <v>0</v>
      </c>
      <c r="Q42" s="5">
        <v>0</v>
      </c>
      <c r="R42" s="5">
        <v>0</v>
      </c>
      <c r="S42" s="5">
        <v>1</v>
      </c>
      <c r="T42" s="5">
        <v>2</v>
      </c>
      <c r="U42" s="43">
        <v>6470.7</v>
      </c>
      <c r="V42" s="7">
        <v>9124.2000000000007</v>
      </c>
      <c r="W42" s="7">
        <v>8096.6</v>
      </c>
      <c r="X42" s="271">
        <f t="shared" si="1"/>
        <v>0</v>
      </c>
      <c r="Y42" s="271">
        <f t="shared" si="2"/>
        <v>0</v>
      </c>
      <c r="Z42" s="271">
        <f t="shared" si="3"/>
        <v>0</v>
      </c>
      <c r="AA42" s="271">
        <f t="shared" si="4"/>
        <v>0</v>
      </c>
      <c r="AB42" s="271">
        <f t="shared" si="5"/>
        <v>0.13793103448275862</v>
      </c>
      <c r="AC42" s="271">
        <f t="shared" si="6"/>
        <v>0.27586206896551724</v>
      </c>
      <c r="AD42" s="271">
        <f t="shared" si="7"/>
        <v>0.10344827586206896</v>
      </c>
      <c r="AE42" s="271">
        <f t="shared" si="8"/>
        <v>0.13793103448275862</v>
      </c>
      <c r="AF42" s="271">
        <f t="shared" si="9"/>
        <v>0.13793103448275862</v>
      </c>
      <c r="AG42" s="271">
        <f t="shared" si="10"/>
        <v>6.8965517241379309E-2</v>
      </c>
      <c r="AH42" s="271">
        <f t="shared" si="11"/>
        <v>3.4482758620689655E-2</v>
      </c>
      <c r="AI42" s="271">
        <f t="shared" si="12"/>
        <v>0</v>
      </c>
      <c r="AJ42" s="271">
        <f t="shared" si="13"/>
        <v>0</v>
      </c>
      <c r="AK42" s="271">
        <f t="shared" si="14"/>
        <v>0</v>
      </c>
      <c r="AL42" s="271">
        <f t="shared" si="15"/>
        <v>3.4482758620689655E-2</v>
      </c>
      <c r="AM42" s="271">
        <f t="shared" si="16"/>
        <v>6.8965517241379309E-2</v>
      </c>
    </row>
    <row r="43" spans="2:39" ht="12" customHeight="1" x14ac:dyDescent="0.15">
      <c r="B43" s="331" t="s">
        <v>26</v>
      </c>
      <c r="C43" s="287"/>
      <c r="D43" s="5">
        <v>11</v>
      </c>
      <c r="E43" s="5">
        <v>0</v>
      </c>
      <c r="F43" s="5">
        <v>0</v>
      </c>
      <c r="G43" s="5">
        <v>1</v>
      </c>
      <c r="H43" s="5">
        <v>1</v>
      </c>
      <c r="I43" s="5">
        <v>0</v>
      </c>
      <c r="J43" s="5">
        <v>1</v>
      </c>
      <c r="K43" s="5">
        <v>0</v>
      </c>
      <c r="L43" s="5">
        <v>2</v>
      </c>
      <c r="M43" s="5">
        <v>0</v>
      </c>
      <c r="N43" s="5">
        <v>2</v>
      </c>
      <c r="O43" s="5">
        <v>1</v>
      </c>
      <c r="P43" s="5">
        <v>0</v>
      </c>
      <c r="Q43" s="5">
        <v>1</v>
      </c>
      <c r="R43" s="5">
        <v>0</v>
      </c>
      <c r="S43" s="5">
        <v>0</v>
      </c>
      <c r="T43" s="5">
        <v>2</v>
      </c>
      <c r="U43" s="43">
        <v>9044.2999999999993</v>
      </c>
      <c r="V43" s="7">
        <v>11520</v>
      </c>
      <c r="W43" s="7">
        <v>10677.1</v>
      </c>
      <c r="X43" s="271">
        <f t="shared" si="1"/>
        <v>0</v>
      </c>
      <c r="Y43" s="271">
        <f t="shared" si="2"/>
        <v>0</v>
      </c>
      <c r="Z43" s="271">
        <f t="shared" si="3"/>
        <v>9.0909090909090912E-2</v>
      </c>
      <c r="AA43" s="271">
        <f t="shared" si="4"/>
        <v>9.0909090909090912E-2</v>
      </c>
      <c r="AB43" s="271">
        <f t="shared" si="5"/>
        <v>0</v>
      </c>
      <c r="AC43" s="271">
        <f t="shared" si="6"/>
        <v>9.0909090909090912E-2</v>
      </c>
      <c r="AD43" s="271">
        <f t="shared" si="7"/>
        <v>0</v>
      </c>
      <c r="AE43" s="271">
        <f t="shared" si="8"/>
        <v>0.18181818181818182</v>
      </c>
      <c r="AF43" s="271">
        <f t="shared" si="9"/>
        <v>0</v>
      </c>
      <c r="AG43" s="271">
        <f t="shared" si="10"/>
        <v>0.18181818181818182</v>
      </c>
      <c r="AH43" s="271">
        <f t="shared" si="11"/>
        <v>9.0909090909090912E-2</v>
      </c>
      <c r="AI43" s="271">
        <f t="shared" si="12"/>
        <v>0</v>
      </c>
      <c r="AJ43" s="271">
        <f t="shared" si="13"/>
        <v>9.0909090909090912E-2</v>
      </c>
      <c r="AK43" s="271">
        <f t="shared" si="14"/>
        <v>0</v>
      </c>
      <c r="AL43" s="271">
        <f t="shared" si="15"/>
        <v>0</v>
      </c>
      <c r="AM43" s="271">
        <f t="shared" si="16"/>
        <v>0.18181818181818182</v>
      </c>
    </row>
    <row r="44" spans="2:39" ht="12" customHeight="1" x14ac:dyDescent="0.15">
      <c r="B44" s="331" t="s">
        <v>27</v>
      </c>
      <c r="C44" s="287"/>
      <c r="D44" s="5">
        <v>42</v>
      </c>
      <c r="E44" s="5">
        <v>0</v>
      </c>
      <c r="F44" s="5">
        <v>0</v>
      </c>
      <c r="G44" s="5">
        <v>1</v>
      </c>
      <c r="H44" s="5">
        <v>8</v>
      </c>
      <c r="I44" s="5">
        <v>10</v>
      </c>
      <c r="J44" s="5">
        <v>7</v>
      </c>
      <c r="K44" s="5">
        <v>5</v>
      </c>
      <c r="L44" s="5">
        <v>3</v>
      </c>
      <c r="M44" s="5">
        <v>3</v>
      </c>
      <c r="N44" s="5">
        <v>2</v>
      </c>
      <c r="O44" s="5">
        <v>1</v>
      </c>
      <c r="P44" s="5">
        <v>0</v>
      </c>
      <c r="Q44" s="5">
        <v>0</v>
      </c>
      <c r="R44" s="5">
        <v>1</v>
      </c>
      <c r="S44" s="5">
        <v>0</v>
      </c>
      <c r="T44" s="5">
        <v>1</v>
      </c>
      <c r="U44" s="43">
        <v>5377.9</v>
      </c>
      <c r="V44" s="7">
        <v>6204.2</v>
      </c>
      <c r="W44" s="7">
        <v>3540.7</v>
      </c>
      <c r="X44" s="271">
        <f t="shared" si="1"/>
        <v>0</v>
      </c>
      <c r="Y44" s="271">
        <f t="shared" si="2"/>
        <v>0</v>
      </c>
      <c r="Z44" s="271">
        <f t="shared" si="3"/>
        <v>2.3809523809523808E-2</v>
      </c>
      <c r="AA44" s="271">
        <f t="shared" si="4"/>
        <v>0.19047619047619047</v>
      </c>
      <c r="AB44" s="271">
        <f t="shared" si="5"/>
        <v>0.23809523809523808</v>
      </c>
      <c r="AC44" s="271">
        <f t="shared" si="6"/>
        <v>0.16666666666666666</v>
      </c>
      <c r="AD44" s="271">
        <f t="shared" si="7"/>
        <v>0.11904761904761904</v>
      </c>
      <c r="AE44" s="271">
        <f t="shared" si="8"/>
        <v>7.1428571428571425E-2</v>
      </c>
      <c r="AF44" s="271">
        <f t="shared" si="9"/>
        <v>7.1428571428571425E-2</v>
      </c>
      <c r="AG44" s="271">
        <f t="shared" si="10"/>
        <v>4.7619047619047616E-2</v>
      </c>
      <c r="AH44" s="271">
        <f t="shared" si="11"/>
        <v>2.3809523809523808E-2</v>
      </c>
      <c r="AI44" s="271">
        <f t="shared" si="12"/>
        <v>0</v>
      </c>
      <c r="AJ44" s="271">
        <f t="shared" si="13"/>
        <v>0</v>
      </c>
      <c r="AK44" s="271">
        <f t="shared" si="14"/>
        <v>2.3809523809523808E-2</v>
      </c>
      <c r="AL44" s="271">
        <f t="shared" si="15"/>
        <v>0</v>
      </c>
      <c r="AM44" s="271">
        <f t="shared" si="16"/>
        <v>2.3809523809523808E-2</v>
      </c>
    </row>
    <row r="45" spans="2:39" ht="12" customHeight="1" x14ac:dyDescent="0.15">
      <c r="B45" s="331" t="s">
        <v>28</v>
      </c>
      <c r="C45" s="287"/>
      <c r="D45" s="5">
        <v>242</v>
      </c>
      <c r="E45" s="5">
        <v>0</v>
      </c>
      <c r="F45" s="5">
        <v>4</v>
      </c>
      <c r="G45" s="5">
        <v>7</v>
      </c>
      <c r="H45" s="5">
        <v>15</v>
      </c>
      <c r="I45" s="5">
        <v>42</v>
      </c>
      <c r="J45" s="5">
        <v>42</v>
      </c>
      <c r="K45" s="5">
        <v>31</v>
      </c>
      <c r="L45" s="5">
        <v>26</v>
      </c>
      <c r="M45" s="5">
        <v>24</v>
      </c>
      <c r="N45" s="5">
        <v>11</v>
      </c>
      <c r="O45" s="5">
        <v>4</v>
      </c>
      <c r="P45" s="5">
        <v>5</v>
      </c>
      <c r="Q45" s="5">
        <v>11</v>
      </c>
      <c r="R45" s="5">
        <v>2</v>
      </c>
      <c r="S45" s="5">
        <v>2</v>
      </c>
      <c r="T45" s="5">
        <v>16</v>
      </c>
      <c r="U45" s="43">
        <v>6364</v>
      </c>
      <c r="V45" s="7">
        <v>7507.5</v>
      </c>
      <c r="W45" s="7">
        <v>4899.1000000000004</v>
      </c>
      <c r="X45" s="271">
        <f t="shared" si="1"/>
        <v>0</v>
      </c>
      <c r="Y45" s="271">
        <f t="shared" si="2"/>
        <v>1.6528925619834711E-2</v>
      </c>
      <c r="Z45" s="271">
        <f t="shared" si="3"/>
        <v>2.8925619834710745E-2</v>
      </c>
      <c r="AA45" s="271">
        <f t="shared" si="4"/>
        <v>6.1983471074380167E-2</v>
      </c>
      <c r="AB45" s="271">
        <f t="shared" si="5"/>
        <v>0.17355371900826447</v>
      </c>
      <c r="AC45" s="271">
        <f t="shared" si="6"/>
        <v>0.17355371900826447</v>
      </c>
      <c r="AD45" s="271">
        <f t="shared" si="7"/>
        <v>0.128099173553719</v>
      </c>
      <c r="AE45" s="271">
        <f t="shared" si="8"/>
        <v>0.10743801652892562</v>
      </c>
      <c r="AF45" s="271">
        <f t="shared" si="9"/>
        <v>9.9173553719008267E-2</v>
      </c>
      <c r="AG45" s="271">
        <f t="shared" si="10"/>
        <v>4.5454545454545456E-2</v>
      </c>
      <c r="AH45" s="271">
        <f t="shared" si="11"/>
        <v>1.6528925619834711E-2</v>
      </c>
      <c r="AI45" s="271">
        <f t="shared" si="12"/>
        <v>2.0661157024793389E-2</v>
      </c>
      <c r="AJ45" s="271">
        <f t="shared" si="13"/>
        <v>4.5454545454545456E-2</v>
      </c>
      <c r="AK45" s="271">
        <f t="shared" si="14"/>
        <v>8.2644628099173556E-3</v>
      </c>
      <c r="AL45" s="271">
        <f t="shared" si="15"/>
        <v>8.2644628099173556E-3</v>
      </c>
      <c r="AM45" s="271">
        <f t="shared" si="16"/>
        <v>6.6115702479338845E-2</v>
      </c>
    </row>
    <row r="46" spans="2:39" ht="12" customHeight="1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2</v>
      </c>
      <c r="M46" s="5">
        <v>1</v>
      </c>
      <c r="N46" s="5">
        <v>3</v>
      </c>
      <c r="O46" s="5">
        <v>2</v>
      </c>
      <c r="P46" s="5">
        <v>0</v>
      </c>
      <c r="Q46" s="5">
        <v>0</v>
      </c>
      <c r="R46" s="5">
        <v>2</v>
      </c>
      <c r="S46" s="5">
        <v>1</v>
      </c>
      <c r="T46" s="5">
        <v>6</v>
      </c>
      <c r="U46" s="43">
        <v>10689</v>
      </c>
      <c r="V46" s="7">
        <v>12451</v>
      </c>
      <c r="W46" s="7">
        <v>5318.6</v>
      </c>
      <c r="X46" s="271">
        <f t="shared" si="1"/>
        <v>0</v>
      </c>
      <c r="Y46" s="271">
        <f t="shared" si="2"/>
        <v>0</v>
      </c>
      <c r="Z46" s="271">
        <f t="shared" si="3"/>
        <v>0</v>
      </c>
      <c r="AA46" s="271">
        <f t="shared" si="4"/>
        <v>0.10526315789473684</v>
      </c>
      <c r="AB46" s="271">
        <f t="shared" si="5"/>
        <v>0</v>
      </c>
      <c r="AC46" s="271">
        <f t="shared" si="6"/>
        <v>0</v>
      </c>
      <c r="AD46" s="271">
        <f t="shared" si="7"/>
        <v>0</v>
      </c>
      <c r="AE46" s="271">
        <f t="shared" si="8"/>
        <v>0.10526315789473684</v>
      </c>
      <c r="AF46" s="271">
        <f t="shared" si="9"/>
        <v>5.2631578947368418E-2</v>
      </c>
      <c r="AG46" s="271">
        <f t="shared" si="10"/>
        <v>0.15789473684210525</v>
      </c>
      <c r="AH46" s="271">
        <f t="shared" si="11"/>
        <v>0.10526315789473684</v>
      </c>
      <c r="AI46" s="271">
        <f t="shared" si="12"/>
        <v>0</v>
      </c>
      <c r="AJ46" s="271">
        <f t="shared" si="13"/>
        <v>0</v>
      </c>
      <c r="AK46" s="271">
        <f t="shared" si="14"/>
        <v>0.10526315789473684</v>
      </c>
      <c r="AL46" s="271">
        <f t="shared" si="15"/>
        <v>5.2631578947368418E-2</v>
      </c>
      <c r="AM46" s="271">
        <f t="shared" si="16"/>
        <v>0.31578947368421051</v>
      </c>
    </row>
    <row r="47" spans="2:39" ht="12" customHeight="1" x14ac:dyDescent="0.15">
      <c r="B47" s="331" t="s">
        <v>30</v>
      </c>
      <c r="C47" s="287"/>
      <c r="D47" s="5">
        <v>127</v>
      </c>
      <c r="E47" s="5">
        <v>0</v>
      </c>
      <c r="F47" s="5">
        <v>2</v>
      </c>
      <c r="G47" s="5">
        <v>6</v>
      </c>
      <c r="H47" s="5">
        <v>18</v>
      </c>
      <c r="I47" s="5">
        <v>18</v>
      </c>
      <c r="J47" s="5">
        <v>16</v>
      </c>
      <c r="K47" s="5">
        <v>14</v>
      </c>
      <c r="L47" s="5">
        <v>15</v>
      </c>
      <c r="M47" s="5">
        <v>8</v>
      </c>
      <c r="N47" s="5">
        <v>6</v>
      </c>
      <c r="O47" s="5">
        <v>5</v>
      </c>
      <c r="P47" s="5">
        <v>3</v>
      </c>
      <c r="Q47" s="5">
        <v>4</v>
      </c>
      <c r="R47" s="5">
        <v>3</v>
      </c>
      <c r="S47" s="5">
        <v>2</v>
      </c>
      <c r="T47" s="5">
        <v>7</v>
      </c>
      <c r="U47" s="43">
        <v>6297.1</v>
      </c>
      <c r="V47" s="7">
        <v>7222.3</v>
      </c>
      <c r="W47" s="7">
        <v>4066.6</v>
      </c>
      <c r="X47" s="271">
        <f t="shared" si="1"/>
        <v>0</v>
      </c>
      <c r="Y47" s="271">
        <f t="shared" si="2"/>
        <v>1.5748031496062992E-2</v>
      </c>
      <c r="Z47" s="271">
        <f t="shared" si="3"/>
        <v>4.7244094488188976E-2</v>
      </c>
      <c r="AA47" s="271">
        <f t="shared" si="4"/>
        <v>0.14173228346456693</v>
      </c>
      <c r="AB47" s="271">
        <f t="shared" si="5"/>
        <v>0.14173228346456693</v>
      </c>
      <c r="AC47" s="271">
        <f t="shared" si="6"/>
        <v>0.12598425196850394</v>
      </c>
      <c r="AD47" s="271">
        <f t="shared" si="7"/>
        <v>0.11023622047244094</v>
      </c>
      <c r="AE47" s="271">
        <f t="shared" si="8"/>
        <v>0.11811023622047244</v>
      </c>
      <c r="AF47" s="271">
        <f t="shared" si="9"/>
        <v>6.2992125984251968E-2</v>
      </c>
      <c r="AG47" s="271">
        <f t="shared" si="10"/>
        <v>4.7244094488188976E-2</v>
      </c>
      <c r="AH47" s="271">
        <f t="shared" si="11"/>
        <v>3.937007874015748E-2</v>
      </c>
      <c r="AI47" s="271">
        <f t="shared" si="12"/>
        <v>2.3622047244094488E-2</v>
      </c>
      <c r="AJ47" s="271">
        <f t="shared" si="13"/>
        <v>3.1496062992125984E-2</v>
      </c>
      <c r="AK47" s="271">
        <f t="shared" si="14"/>
        <v>2.3622047244094488E-2</v>
      </c>
      <c r="AL47" s="271">
        <f t="shared" si="15"/>
        <v>1.5748031496062992E-2</v>
      </c>
      <c r="AM47" s="271">
        <f t="shared" si="16"/>
        <v>5.5118110236220472E-2</v>
      </c>
    </row>
    <row r="48" spans="2:39" ht="12" customHeight="1" x14ac:dyDescent="0.15">
      <c r="B48" s="331" t="s">
        <v>31</v>
      </c>
      <c r="C48" s="287"/>
      <c r="D48" s="5">
        <v>109</v>
      </c>
      <c r="E48" s="5">
        <v>0</v>
      </c>
      <c r="F48" s="5">
        <v>1</v>
      </c>
      <c r="G48" s="5">
        <v>6</v>
      </c>
      <c r="H48" s="5">
        <v>13</v>
      </c>
      <c r="I48" s="5">
        <v>17</v>
      </c>
      <c r="J48" s="5">
        <v>19</v>
      </c>
      <c r="K48" s="5">
        <v>13</v>
      </c>
      <c r="L48" s="5">
        <v>12</v>
      </c>
      <c r="M48" s="5">
        <v>3</v>
      </c>
      <c r="N48" s="5">
        <v>6</v>
      </c>
      <c r="O48" s="5">
        <v>1</v>
      </c>
      <c r="P48" s="5">
        <v>3</v>
      </c>
      <c r="Q48" s="5">
        <v>4</v>
      </c>
      <c r="R48" s="5">
        <v>2</v>
      </c>
      <c r="S48" s="5">
        <v>0</v>
      </c>
      <c r="T48" s="5">
        <v>9</v>
      </c>
      <c r="U48" s="43">
        <v>5926.7</v>
      </c>
      <c r="V48" s="7">
        <v>7278</v>
      </c>
      <c r="W48" s="7">
        <v>4567.8</v>
      </c>
      <c r="X48" s="271">
        <f t="shared" si="1"/>
        <v>0</v>
      </c>
      <c r="Y48" s="271">
        <f t="shared" si="2"/>
        <v>9.1743119266055051E-3</v>
      </c>
      <c r="Z48" s="271">
        <f t="shared" si="3"/>
        <v>5.5045871559633031E-2</v>
      </c>
      <c r="AA48" s="271">
        <f t="shared" si="4"/>
        <v>0.11926605504587157</v>
      </c>
      <c r="AB48" s="271">
        <f t="shared" si="5"/>
        <v>0.15596330275229359</v>
      </c>
      <c r="AC48" s="271">
        <f t="shared" si="6"/>
        <v>0.1743119266055046</v>
      </c>
      <c r="AD48" s="271">
        <f t="shared" si="7"/>
        <v>0.11926605504587157</v>
      </c>
      <c r="AE48" s="271">
        <f t="shared" si="8"/>
        <v>0.11009174311926606</v>
      </c>
      <c r="AF48" s="271">
        <f t="shared" si="9"/>
        <v>2.7522935779816515E-2</v>
      </c>
      <c r="AG48" s="271">
        <f t="shared" si="10"/>
        <v>5.5045871559633031E-2</v>
      </c>
      <c r="AH48" s="271">
        <f t="shared" si="11"/>
        <v>9.1743119266055051E-3</v>
      </c>
      <c r="AI48" s="271">
        <f t="shared" si="12"/>
        <v>2.7522935779816515E-2</v>
      </c>
      <c r="AJ48" s="271">
        <f t="shared" si="13"/>
        <v>3.669724770642202E-2</v>
      </c>
      <c r="AK48" s="271">
        <f t="shared" si="14"/>
        <v>1.834862385321101E-2</v>
      </c>
      <c r="AL48" s="271">
        <f t="shared" si="15"/>
        <v>0</v>
      </c>
      <c r="AM48" s="271">
        <f t="shared" si="16"/>
        <v>8.2568807339449546E-2</v>
      </c>
    </row>
    <row r="49" spans="2:39" ht="12" customHeight="1" x14ac:dyDescent="0.15">
      <c r="B49" s="331" t="s">
        <v>32</v>
      </c>
      <c r="C49" s="287"/>
      <c r="D49" s="5">
        <v>1316</v>
      </c>
      <c r="E49" s="5">
        <v>0</v>
      </c>
      <c r="F49" s="5">
        <v>9</v>
      </c>
      <c r="G49" s="5">
        <v>30</v>
      </c>
      <c r="H49" s="5">
        <v>167</v>
      </c>
      <c r="I49" s="5">
        <v>264</v>
      </c>
      <c r="J49" s="5">
        <v>209</v>
      </c>
      <c r="K49" s="5">
        <v>168</v>
      </c>
      <c r="L49" s="5">
        <v>104</v>
      </c>
      <c r="M49" s="5">
        <v>90</v>
      </c>
      <c r="N49" s="5">
        <v>54</v>
      </c>
      <c r="O49" s="5">
        <v>43</v>
      </c>
      <c r="P49" s="5">
        <v>36</v>
      </c>
      <c r="Q49" s="5">
        <v>34</v>
      </c>
      <c r="R49" s="5">
        <v>20</v>
      </c>
      <c r="S49" s="5">
        <v>14</v>
      </c>
      <c r="T49" s="5">
        <v>74</v>
      </c>
      <c r="U49" s="43">
        <v>5857.1</v>
      </c>
      <c r="V49" s="7">
        <v>7278.2</v>
      </c>
      <c r="W49" s="7">
        <v>5203.2</v>
      </c>
      <c r="X49" s="271">
        <f t="shared" si="1"/>
        <v>0</v>
      </c>
      <c r="Y49" s="271">
        <f t="shared" si="2"/>
        <v>6.8389057750759879E-3</v>
      </c>
      <c r="Z49" s="271">
        <f t="shared" si="3"/>
        <v>2.2796352583586626E-2</v>
      </c>
      <c r="AA49" s="271">
        <f t="shared" si="4"/>
        <v>0.12689969604863222</v>
      </c>
      <c r="AB49" s="271">
        <f t="shared" si="5"/>
        <v>0.20060790273556231</v>
      </c>
      <c r="AC49" s="271">
        <f t="shared" si="6"/>
        <v>0.15881458966565348</v>
      </c>
      <c r="AD49" s="271">
        <f t="shared" si="7"/>
        <v>0.1276595744680851</v>
      </c>
      <c r="AE49" s="271">
        <f t="shared" si="8"/>
        <v>7.9027355623100301E-2</v>
      </c>
      <c r="AF49" s="271">
        <f t="shared" si="9"/>
        <v>6.8389057750759874E-2</v>
      </c>
      <c r="AG49" s="271">
        <f t="shared" si="10"/>
        <v>4.1033434650455926E-2</v>
      </c>
      <c r="AH49" s="271">
        <f t="shared" si="11"/>
        <v>3.2674772036474162E-2</v>
      </c>
      <c r="AI49" s="271">
        <f t="shared" si="12"/>
        <v>2.7355623100303952E-2</v>
      </c>
      <c r="AJ49" s="271">
        <f t="shared" si="13"/>
        <v>2.5835866261398176E-2</v>
      </c>
      <c r="AK49" s="271">
        <f t="shared" si="14"/>
        <v>1.5197568389057751E-2</v>
      </c>
      <c r="AL49" s="271">
        <f t="shared" si="15"/>
        <v>1.0638297872340425E-2</v>
      </c>
      <c r="AM49" s="271">
        <f t="shared" si="16"/>
        <v>5.6231003039513679E-2</v>
      </c>
    </row>
    <row r="50" spans="2:39" ht="12" customHeight="1" x14ac:dyDescent="0.15">
      <c r="B50" s="331" t="s">
        <v>33</v>
      </c>
      <c r="C50" s="287"/>
      <c r="D50" s="5">
        <v>397</v>
      </c>
      <c r="E50" s="5">
        <v>0</v>
      </c>
      <c r="F50" s="5">
        <v>5</v>
      </c>
      <c r="G50" s="5">
        <v>12</v>
      </c>
      <c r="H50" s="5">
        <v>41</v>
      </c>
      <c r="I50" s="5">
        <v>90</v>
      </c>
      <c r="J50" s="5">
        <v>69</v>
      </c>
      <c r="K50" s="5">
        <v>43</v>
      </c>
      <c r="L50" s="5">
        <v>41</v>
      </c>
      <c r="M50" s="5">
        <v>25</v>
      </c>
      <c r="N50" s="5">
        <v>18</v>
      </c>
      <c r="O50" s="5">
        <v>13</v>
      </c>
      <c r="P50" s="5">
        <v>10</v>
      </c>
      <c r="Q50" s="5">
        <v>7</v>
      </c>
      <c r="R50" s="5">
        <v>4</v>
      </c>
      <c r="S50" s="5">
        <v>1</v>
      </c>
      <c r="T50" s="5">
        <v>18</v>
      </c>
      <c r="U50" s="43">
        <v>5764.8</v>
      </c>
      <c r="V50" s="7">
        <v>6798.1</v>
      </c>
      <c r="W50" s="7">
        <v>3831.9</v>
      </c>
      <c r="X50" s="271">
        <f t="shared" si="1"/>
        <v>0</v>
      </c>
      <c r="Y50" s="271">
        <f t="shared" si="2"/>
        <v>1.2594458438287154E-2</v>
      </c>
      <c r="Z50" s="271">
        <f t="shared" si="3"/>
        <v>3.0226700251889168E-2</v>
      </c>
      <c r="AA50" s="271">
        <f t="shared" si="4"/>
        <v>0.10327455919395466</v>
      </c>
      <c r="AB50" s="271">
        <f t="shared" si="5"/>
        <v>0.22670025188916876</v>
      </c>
      <c r="AC50" s="271">
        <f t="shared" si="6"/>
        <v>0.17380352644836272</v>
      </c>
      <c r="AD50" s="271">
        <f t="shared" si="7"/>
        <v>0.10831234256926953</v>
      </c>
      <c r="AE50" s="271">
        <f t="shared" si="8"/>
        <v>0.10327455919395466</v>
      </c>
      <c r="AF50" s="271">
        <f t="shared" si="9"/>
        <v>6.2972292191435769E-2</v>
      </c>
      <c r="AG50" s="271">
        <f t="shared" si="10"/>
        <v>4.534005037783375E-2</v>
      </c>
      <c r="AH50" s="271">
        <f t="shared" si="11"/>
        <v>3.2745591939546598E-2</v>
      </c>
      <c r="AI50" s="271">
        <f t="shared" si="12"/>
        <v>2.5188916876574308E-2</v>
      </c>
      <c r="AJ50" s="271">
        <f t="shared" si="13"/>
        <v>1.7632241813602016E-2</v>
      </c>
      <c r="AK50" s="271">
        <f t="shared" si="14"/>
        <v>1.0075566750629723E-2</v>
      </c>
      <c r="AL50" s="271">
        <f t="shared" si="15"/>
        <v>2.5188916876574307E-3</v>
      </c>
      <c r="AM50" s="271">
        <f t="shared" si="16"/>
        <v>4.534005037783375E-2</v>
      </c>
    </row>
    <row r="51" spans="2:39" ht="12" customHeight="1" x14ac:dyDescent="0.15">
      <c r="B51" s="331" t="s">
        <v>34</v>
      </c>
      <c r="C51" s="287"/>
      <c r="D51" s="5">
        <v>24</v>
      </c>
      <c r="E51" s="5">
        <v>0</v>
      </c>
      <c r="F51" s="5">
        <v>0</v>
      </c>
      <c r="G51" s="5">
        <v>2</v>
      </c>
      <c r="H51" s="5">
        <v>6</v>
      </c>
      <c r="I51" s="5">
        <v>6</v>
      </c>
      <c r="J51" s="5">
        <v>5</v>
      </c>
      <c r="K51" s="5">
        <v>2</v>
      </c>
      <c r="L51" s="5">
        <v>0</v>
      </c>
      <c r="M51" s="5">
        <v>1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1</v>
      </c>
      <c r="U51" s="43">
        <v>4649.7</v>
      </c>
      <c r="V51" s="7">
        <v>5247.2</v>
      </c>
      <c r="W51" s="7">
        <v>2790.5</v>
      </c>
      <c r="X51" s="271">
        <f t="shared" si="1"/>
        <v>0</v>
      </c>
      <c r="Y51" s="271">
        <f t="shared" si="2"/>
        <v>0</v>
      </c>
      <c r="Z51" s="271">
        <f t="shared" si="3"/>
        <v>8.3333333333333329E-2</v>
      </c>
      <c r="AA51" s="271">
        <f t="shared" si="4"/>
        <v>0.25</v>
      </c>
      <c r="AB51" s="271">
        <f t="shared" si="5"/>
        <v>0.25</v>
      </c>
      <c r="AC51" s="271">
        <f t="shared" si="6"/>
        <v>0.20833333333333334</v>
      </c>
      <c r="AD51" s="271">
        <f t="shared" si="7"/>
        <v>8.3333333333333329E-2</v>
      </c>
      <c r="AE51" s="271">
        <f t="shared" si="8"/>
        <v>0</v>
      </c>
      <c r="AF51" s="271">
        <f t="shared" si="9"/>
        <v>4.1666666666666664E-2</v>
      </c>
      <c r="AG51" s="271">
        <f t="shared" si="10"/>
        <v>0</v>
      </c>
      <c r="AH51" s="271">
        <f t="shared" si="11"/>
        <v>4.1666666666666664E-2</v>
      </c>
      <c r="AI51" s="271">
        <f t="shared" si="12"/>
        <v>0</v>
      </c>
      <c r="AJ51" s="271">
        <f t="shared" si="13"/>
        <v>0</v>
      </c>
      <c r="AK51" s="271">
        <f t="shared" si="14"/>
        <v>0</v>
      </c>
      <c r="AL51" s="271">
        <f t="shared" si="15"/>
        <v>0</v>
      </c>
      <c r="AM51" s="271">
        <f t="shared" si="16"/>
        <v>4.1666666666666664E-2</v>
      </c>
    </row>
    <row r="52" spans="2:39" ht="12" customHeight="1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2</v>
      </c>
      <c r="L52" s="5">
        <v>1</v>
      </c>
      <c r="M52" s="5">
        <v>2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43">
        <v>7948.2</v>
      </c>
      <c r="V52" s="7">
        <v>7686.3</v>
      </c>
      <c r="W52" s="7">
        <v>1151.5999999999999</v>
      </c>
      <c r="X52" s="271">
        <f t="shared" si="1"/>
        <v>0</v>
      </c>
      <c r="Y52" s="271">
        <f t="shared" si="2"/>
        <v>0</v>
      </c>
      <c r="Z52" s="271">
        <f t="shared" si="3"/>
        <v>0</v>
      </c>
      <c r="AA52" s="271">
        <f t="shared" si="4"/>
        <v>0</v>
      </c>
      <c r="AB52" s="271">
        <f t="shared" si="5"/>
        <v>0</v>
      </c>
      <c r="AC52" s="271">
        <f t="shared" si="6"/>
        <v>0</v>
      </c>
      <c r="AD52" s="271">
        <f t="shared" si="7"/>
        <v>0.33333333333333331</v>
      </c>
      <c r="AE52" s="271">
        <f t="shared" si="8"/>
        <v>0.16666666666666666</v>
      </c>
      <c r="AF52" s="271">
        <f t="shared" si="9"/>
        <v>0.33333333333333331</v>
      </c>
      <c r="AG52" s="271">
        <f t="shared" si="10"/>
        <v>0.16666666666666666</v>
      </c>
      <c r="AH52" s="271">
        <f t="shared" si="11"/>
        <v>0</v>
      </c>
      <c r="AI52" s="271">
        <f t="shared" si="12"/>
        <v>0</v>
      </c>
      <c r="AJ52" s="271">
        <f t="shared" si="13"/>
        <v>0</v>
      </c>
      <c r="AK52" s="271">
        <f t="shared" si="14"/>
        <v>0</v>
      </c>
      <c r="AL52" s="271">
        <f t="shared" si="15"/>
        <v>0</v>
      </c>
      <c r="AM52" s="271">
        <f t="shared" si="16"/>
        <v>0</v>
      </c>
    </row>
    <row r="53" spans="2:39" ht="12" customHeight="1" x14ac:dyDescent="0.15">
      <c r="B53" s="331" t="s">
        <v>36</v>
      </c>
      <c r="C53" s="287"/>
      <c r="D53" s="5">
        <v>5</v>
      </c>
      <c r="E53" s="5">
        <v>0</v>
      </c>
      <c r="F53" s="5">
        <v>0</v>
      </c>
      <c r="G53" s="5">
        <v>0</v>
      </c>
      <c r="H53" s="5">
        <v>2</v>
      </c>
      <c r="I53" s="5">
        <v>1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43">
        <v>4379.6000000000004</v>
      </c>
      <c r="V53" s="7">
        <v>7454.5</v>
      </c>
      <c r="W53" s="7">
        <v>5451</v>
      </c>
      <c r="X53" s="271">
        <f t="shared" si="1"/>
        <v>0</v>
      </c>
      <c r="Y53" s="271">
        <f t="shared" si="2"/>
        <v>0</v>
      </c>
      <c r="Z53" s="271">
        <f t="shared" si="3"/>
        <v>0</v>
      </c>
      <c r="AA53" s="271">
        <f t="shared" si="4"/>
        <v>0.4</v>
      </c>
      <c r="AB53" s="271">
        <f t="shared" si="5"/>
        <v>0.2</v>
      </c>
      <c r="AC53" s="271">
        <f t="shared" si="6"/>
        <v>0</v>
      </c>
      <c r="AD53" s="271">
        <f t="shared" si="7"/>
        <v>0</v>
      </c>
      <c r="AE53" s="271">
        <f t="shared" si="8"/>
        <v>0.2</v>
      </c>
      <c r="AF53" s="271">
        <f t="shared" si="9"/>
        <v>0</v>
      </c>
      <c r="AG53" s="271">
        <f t="shared" si="10"/>
        <v>0</v>
      </c>
      <c r="AH53" s="271">
        <f t="shared" si="11"/>
        <v>0</v>
      </c>
      <c r="AI53" s="271">
        <f t="shared" si="12"/>
        <v>0</v>
      </c>
      <c r="AJ53" s="271">
        <f t="shared" si="13"/>
        <v>0</v>
      </c>
      <c r="AK53" s="271">
        <f t="shared" si="14"/>
        <v>0</v>
      </c>
      <c r="AL53" s="271">
        <f t="shared" si="15"/>
        <v>0</v>
      </c>
      <c r="AM53" s="271">
        <f t="shared" si="16"/>
        <v>0.2</v>
      </c>
    </row>
    <row r="54" spans="2:39" ht="12" customHeight="1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0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43">
        <v>4126.8999999999996</v>
      </c>
      <c r="V54" s="7">
        <v>4126.8999999999996</v>
      </c>
      <c r="W54" s="7">
        <v>126.4</v>
      </c>
      <c r="X54" s="271">
        <f t="shared" si="1"/>
        <v>0</v>
      </c>
      <c r="Y54" s="271">
        <f t="shared" si="2"/>
        <v>0</v>
      </c>
      <c r="Z54" s="271">
        <f t="shared" si="3"/>
        <v>0</v>
      </c>
      <c r="AA54" s="271">
        <f t="shared" si="4"/>
        <v>0</v>
      </c>
      <c r="AB54" s="271">
        <f t="shared" si="5"/>
        <v>1</v>
      </c>
      <c r="AC54" s="271">
        <f t="shared" si="6"/>
        <v>0</v>
      </c>
      <c r="AD54" s="271">
        <f t="shared" si="7"/>
        <v>0</v>
      </c>
      <c r="AE54" s="271">
        <f t="shared" si="8"/>
        <v>0</v>
      </c>
      <c r="AF54" s="271">
        <f t="shared" si="9"/>
        <v>0</v>
      </c>
      <c r="AG54" s="271">
        <f t="shared" si="10"/>
        <v>0</v>
      </c>
      <c r="AH54" s="271">
        <f t="shared" si="11"/>
        <v>0</v>
      </c>
      <c r="AI54" s="271">
        <f t="shared" si="12"/>
        <v>0</v>
      </c>
      <c r="AJ54" s="271">
        <f t="shared" si="13"/>
        <v>0</v>
      </c>
      <c r="AK54" s="271">
        <f t="shared" si="14"/>
        <v>0</v>
      </c>
      <c r="AL54" s="271">
        <f t="shared" si="15"/>
        <v>0</v>
      </c>
      <c r="AM54" s="271">
        <f t="shared" si="16"/>
        <v>0</v>
      </c>
    </row>
    <row r="55" spans="2:39" ht="12" customHeight="1" x14ac:dyDescent="0.15">
      <c r="B55" s="331" t="s">
        <v>38</v>
      </c>
      <c r="C55" s="287"/>
      <c r="D55" s="5">
        <v>53</v>
      </c>
      <c r="E55" s="5">
        <v>0</v>
      </c>
      <c r="F55" s="5">
        <v>0</v>
      </c>
      <c r="G55" s="5">
        <v>4</v>
      </c>
      <c r="H55" s="5">
        <v>10</v>
      </c>
      <c r="I55" s="5">
        <v>7</v>
      </c>
      <c r="J55" s="5">
        <v>2</v>
      </c>
      <c r="K55" s="5">
        <v>5</v>
      </c>
      <c r="L55" s="5">
        <v>6</v>
      </c>
      <c r="M55" s="5">
        <v>3</v>
      </c>
      <c r="N55" s="5">
        <v>5</v>
      </c>
      <c r="O55" s="5">
        <v>3</v>
      </c>
      <c r="P55" s="5">
        <v>2</v>
      </c>
      <c r="Q55" s="5">
        <v>2</v>
      </c>
      <c r="R55" s="5">
        <v>1</v>
      </c>
      <c r="S55" s="5">
        <v>0</v>
      </c>
      <c r="T55" s="5">
        <v>3</v>
      </c>
      <c r="U55" s="43">
        <v>6213.4</v>
      </c>
      <c r="V55" s="7">
        <v>8834.5</v>
      </c>
      <c r="W55" s="7">
        <v>11460.7</v>
      </c>
      <c r="X55" s="271">
        <f t="shared" si="1"/>
        <v>0</v>
      </c>
      <c r="Y55" s="271">
        <f t="shared" si="2"/>
        <v>0</v>
      </c>
      <c r="Z55" s="271">
        <f t="shared" si="3"/>
        <v>7.5471698113207544E-2</v>
      </c>
      <c r="AA55" s="271">
        <f t="shared" si="4"/>
        <v>0.18867924528301888</v>
      </c>
      <c r="AB55" s="271">
        <f t="shared" si="5"/>
        <v>0.13207547169811321</v>
      </c>
      <c r="AC55" s="271">
        <f t="shared" si="6"/>
        <v>3.7735849056603772E-2</v>
      </c>
      <c r="AD55" s="271">
        <f t="shared" si="7"/>
        <v>9.4339622641509441E-2</v>
      </c>
      <c r="AE55" s="271">
        <f t="shared" si="8"/>
        <v>0.11320754716981132</v>
      </c>
      <c r="AF55" s="271">
        <f t="shared" si="9"/>
        <v>5.6603773584905662E-2</v>
      </c>
      <c r="AG55" s="271">
        <f t="shared" si="10"/>
        <v>9.4339622641509441E-2</v>
      </c>
      <c r="AH55" s="271">
        <f t="shared" si="11"/>
        <v>5.6603773584905662E-2</v>
      </c>
      <c r="AI55" s="271">
        <f t="shared" si="12"/>
        <v>3.7735849056603772E-2</v>
      </c>
      <c r="AJ55" s="271">
        <f t="shared" si="13"/>
        <v>3.7735849056603772E-2</v>
      </c>
      <c r="AK55" s="271">
        <f t="shared" si="14"/>
        <v>1.8867924528301886E-2</v>
      </c>
      <c r="AL55" s="271">
        <f t="shared" si="15"/>
        <v>0</v>
      </c>
      <c r="AM55" s="271">
        <f t="shared" si="16"/>
        <v>5.6603773584905662E-2</v>
      </c>
    </row>
    <row r="56" spans="2:39" ht="12" customHeight="1" x14ac:dyDescent="0.15">
      <c r="B56" s="331" t="s">
        <v>39</v>
      </c>
      <c r="C56" s="287"/>
      <c r="D56" s="5">
        <v>101</v>
      </c>
      <c r="E56" s="5">
        <v>0</v>
      </c>
      <c r="F56" s="5">
        <v>1</v>
      </c>
      <c r="G56" s="5">
        <v>2</v>
      </c>
      <c r="H56" s="5">
        <v>5</v>
      </c>
      <c r="I56" s="5">
        <v>19</v>
      </c>
      <c r="J56" s="5">
        <v>17</v>
      </c>
      <c r="K56" s="5">
        <v>16</v>
      </c>
      <c r="L56" s="5">
        <v>9</v>
      </c>
      <c r="M56" s="5">
        <v>8</v>
      </c>
      <c r="N56" s="5">
        <v>7</v>
      </c>
      <c r="O56" s="5">
        <v>6</v>
      </c>
      <c r="P56" s="5">
        <v>2</v>
      </c>
      <c r="Q56" s="5">
        <v>1</v>
      </c>
      <c r="R56" s="5">
        <v>2</v>
      </c>
      <c r="S56" s="5">
        <v>1</v>
      </c>
      <c r="T56" s="5">
        <v>5</v>
      </c>
      <c r="U56" s="43">
        <v>6626.9</v>
      </c>
      <c r="V56" s="7">
        <v>7305.3</v>
      </c>
      <c r="W56" s="7">
        <v>3528.9</v>
      </c>
      <c r="X56" s="271">
        <f t="shared" si="1"/>
        <v>0</v>
      </c>
      <c r="Y56" s="271">
        <f t="shared" si="2"/>
        <v>9.9009900990099011E-3</v>
      </c>
      <c r="Z56" s="271">
        <f t="shared" si="3"/>
        <v>1.9801980198019802E-2</v>
      </c>
      <c r="AA56" s="271">
        <f t="shared" si="4"/>
        <v>4.9504950495049507E-2</v>
      </c>
      <c r="AB56" s="271">
        <f t="shared" si="5"/>
        <v>0.18811881188118812</v>
      </c>
      <c r="AC56" s="271">
        <f t="shared" si="6"/>
        <v>0.16831683168316833</v>
      </c>
      <c r="AD56" s="271">
        <f t="shared" si="7"/>
        <v>0.15841584158415842</v>
      </c>
      <c r="AE56" s="271">
        <f t="shared" si="8"/>
        <v>8.9108910891089105E-2</v>
      </c>
      <c r="AF56" s="271">
        <f t="shared" si="9"/>
        <v>7.9207920792079209E-2</v>
      </c>
      <c r="AG56" s="271">
        <f t="shared" si="10"/>
        <v>6.9306930693069313E-2</v>
      </c>
      <c r="AH56" s="271">
        <f t="shared" si="11"/>
        <v>5.9405940594059403E-2</v>
      </c>
      <c r="AI56" s="271">
        <f t="shared" si="12"/>
        <v>1.9801980198019802E-2</v>
      </c>
      <c r="AJ56" s="271">
        <f t="shared" si="13"/>
        <v>9.9009900990099011E-3</v>
      </c>
      <c r="AK56" s="271">
        <f t="shared" si="14"/>
        <v>1.9801980198019802E-2</v>
      </c>
      <c r="AL56" s="271">
        <f t="shared" si="15"/>
        <v>9.9009900990099011E-3</v>
      </c>
      <c r="AM56" s="271">
        <f t="shared" si="16"/>
        <v>4.9504950495049507E-2</v>
      </c>
    </row>
    <row r="57" spans="2:39" ht="12" customHeight="1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3</v>
      </c>
      <c r="H57" s="5">
        <v>5</v>
      </c>
      <c r="I57" s="5">
        <v>7</v>
      </c>
      <c r="J57" s="5">
        <v>10</v>
      </c>
      <c r="K57" s="5">
        <v>5</v>
      </c>
      <c r="L57" s="5">
        <v>9</v>
      </c>
      <c r="M57" s="5">
        <v>1</v>
      </c>
      <c r="N57" s="5">
        <v>1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43">
        <v>5790.5</v>
      </c>
      <c r="V57" s="7">
        <v>5606.3</v>
      </c>
      <c r="W57" s="7">
        <v>1687.1</v>
      </c>
      <c r="X57" s="271">
        <f t="shared" si="1"/>
        <v>0</v>
      </c>
      <c r="Y57" s="271">
        <f t="shared" si="2"/>
        <v>0</v>
      </c>
      <c r="Z57" s="271">
        <f t="shared" si="3"/>
        <v>7.3170731707317069E-2</v>
      </c>
      <c r="AA57" s="271">
        <f t="shared" si="4"/>
        <v>0.12195121951219512</v>
      </c>
      <c r="AB57" s="271">
        <f t="shared" si="5"/>
        <v>0.17073170731707318</v>
      </c>
      <c r="AC57" s="271">
        <f t="shared" si="6"/>
        <v>0.24390243902439024</v>
      </c>
      <c r="AD57" s="271">
        <f t="shared" si="7"/>
        <v>0.12195121951219512</v>
      </c>
      <c r="AE57" s="271">
        <f t="shared" si="8"/>
        <v>0.21951219512195122</v>
      </c>
      <c r="AF57" s="271">
        <f t="shared" si="9"/>
        <v>2.4390243902439025E-2</v>
      </c>
      <c r="AG57" s="271">
        <f t="shared" si="10"/>
        <v>2.4390243902439025E-2</v>
      </c>
      <c r="AH57" s="271">
        <f t="shared" si="11"/>
        <v>0</v>
      </c>
      <c r="AI57" s="271">
        <f t="shared" si="12"/>
        <v>0</v>
      </c>
      <c r="AJ57" s="271">
        <f t="shared" si="13"/>
        <v>0</v>
      </c>
      <c r="AK57" s="271">
        <f t="shared" si="14"/>
        <v>0</v>
      </c>
      <c r="AL57" s="271">
        <f t="shared" si="15"/>
        <v>0</v>
      </c>
      <c r="AM57" s="271">
        <f t="shared" si="16"/>
        <v>0</v>
      </c>
    </row>
    <row r="58" spans="2:39" ht="12" customHeight="1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</v>
      </c>
      <c r="U58" s="43">
        <v>31408.400000000001</v>
      </c>
      <c r="V58" s="7">
        <v>31408.400000000001</v>
      </c>
      <c r="W58" s="7">
        <v>0</v>
      </c>
      <c r="X58" s="271">
        <f t="shared" si="1"/>
        <v>0</v>
      </c>
      <c r="Y58" s="271">
        <f t="shared" si="2"/>
        <v>0</v>
      </c>
      <c r="Z58" s="271">
        <f t="shared" si="3"/>
        <v>0</v>
      </c>
      <c r="AA58" s="271">
        <f t="shared" si="4"/>
        <v>0</v>
      </c>
      <c r="AB58" s="271">
        <f t="shared" si="5"/>
        <v>0</v>
      </c>
      <c r="AC58" s="271">
        <f t="shared" si="6"/>
        <v>0</v>
      </c>
      <c r="AD58" s="271">
        <f t="shared" si="7"/>
        <v>0</v>
      </c>
      <c r="AE58" s="271">
        <f t="shared" si="8"/>
        <v>0</v>
      </c>
      <c r="AF58" s="271">
        <f t="shared" si="9"/>
        <v>0</v>
      </c>
      <c r="AG58" s="271">
        <f t="shared" si="10"/>
        <v>0</v>
      </c>
      <c r="AH58" s="271">
        <f t="shared" si="11"/>
        <v>0</v>
      </c>
      <c r="AI58" s="271">
        <f t="shared" si="12"/>
        <v>0</v>
      </c>
      <c r="AJ58" s="271">
        <f t="shared" si="13"/>
        <v>0</v>
      </c>
      <c r="AK58" s="271">
        <f t="shared" si="14"/>
        <v>0</v>
      </c>
      <c r="AL58" s="271">
        <f t="shared" si="15"/>
        <v>0</v>
      </c>
      <c r="AM58" s="271">
        <f t="shared" si="16"/>
        <v>1</v>
      </c>
    </row>
    <row r="59" spans="2:39" ht="12" customHeight="1" x14ac:dyDescent="0.15">
      <c r="B59" s="331" t="s">
        <v>42</v>
      </c>
      <c r="C59" s="287"/>
      <c r="D59" s="5">
        <v>25</v>
      </c>
      <c r="E59" s="5">
        <v>0</v>
      </c>
      <c r="F59" s="5">
        <v>0</v>
      </c>
      <c r="G59" s="5">
        <v>1</v>
      </c>
      <c r="H59" s="5">
        <v>2</v>
      </c>
      <c r="I59" s="5">
        <v>4</v>
      </c>
      <c r="J59" s="5">
        <v>4</v>
      </c>
      <c r="K59" s="5">
        <v>1</v>
      </c>
      <c r="L59" s="5">
        <v>4</v>
      </c>
      <c r="M59" s="5">
        <v>4</v>
      </c>
      <c r="N59" s="5">
        <v>1</v>
      </c>
      <c r="O59" s="5">
        <v>3</v>
      </c>
      <c r="P59" s="5">
        <v>1</v>
      </c>
      <c r="Q59" s="5">
        <v>0</v>
      </c>
      <c r="R59" s="5">
        <v>0</v>
      </c>
      <c r="S59" s="5">
        <v>0</v>
      </c>
      <c r="T59" s="5">
        <v>0</v>
      </c>
      <c r="U59" s="43">
        <v>7335.5</v>
      </c>
      <c r="V59" s="7">
        <v>6823.9</v>
      </c>
      <c r="W59" s="7">
        <v>2379.1</v>
      </c>
      <c r="X59" s="271">
        <f t="shared" si="1"/>
        <v>0</v>
      </c>
      <c r="Y59" s="271">
        <f t="shared" si="2"/>
        <v>0</v>
      </c>
      <c r="Z59" s="271">
        <f t="shared" si="3"/>
        <v>0.04</v>
      </c>
      <c r="AA59" s="271">
        <f t="shared" si="4"/>
        <v>0.08</v>
      </c>
      <c r="AB59" s="271">
        <f t="shared" si="5"/>
        <v>0.16</v>
      </c>
      <c r="AC59" s="271">
        <f t="shared" si="6"/>
        <v>0.16</v>
      </c>
      <c r="AD59" s="271">
        <f t="shared" si="7"/>
        <v>0.04</v>
      </c>
      <c r="AE59" s="271">
        <f t="shared" si="8"/>
        <v>0.16</v>
      </c>
      <c r="AF59" s="271">
        <f t="shared" si="9"/>
        <v>0.16</v>
      </c>
      <c r="AG59" s="271">
        <f t="shared" si="10"/>
        <v>0.04</v>
      </c>
      <c r="AH59" s="271">
        <f t="shared" si="11"/>
        <v>0.12</v>
      </c>
      <c r="AI59" s="271">
        <f t="shared" si="12"/>
        <v>0.04</v>
      </c>
      <c r="AJ59" s="271">
        <f t="shared" si="13"/>
        <v>0</v>
      </c>
      <c r="AK59" s="271">
        <f t="shared" si="14"/>
        <v>0</v>
      </c>
      <c r="AL59" s="271">
        <f t="shared" si="15"/>
        <v>0</v>
      </c>
      <c r="AM59" s="271">
        <f t="shared" si="16"/>
        <v>0</v>
      </c>
    </row>
    <row r="60" spans="2:39" ht="12" customHeight="1" x14ac:dyDescent="0.15">
      <c r="B60" s="331" t="s">
        <v>43</v>
      </c>
      <c r="C60" s="287"/>
      <c r="D60" s="5">
        <v>37</v>
      </c>
      <c r="E60" s="5">
        <v>0</v>
      </c>
      <c r="F60" s="5">
        <v>0</v>
      </c>
      <c r="G60" s="5">
        <v>3</v>
      </c>
      <c r="H60" s="5">
        <v>4</v>
      </c>
      <c r="I60" s="5">
        <v>4</v>
      </c>
      <c r="J60" s="5">
        <v>4</v>
      </c>
      <c r="K60" s="5">
        <v>3</v>
      </c>
      <c r="L60" s="5">
        <v>3</v>
      </c>
      <c r="M60" s="5">
        <v>2</v>
      </c>
      <c r="N60" s="5">
        <v>2</v>
      </c>
      <c r="O60" s="5">
        <v>1</v>
      </c>
      <c r="P60" s="5">
        <v>1</v>
      </c>
      <c r="Q60" s="5">
        <v>3</v>
      </c>
      <c r="R60" s="5">
        <v>1</v>
      </c>
      <c r="S60" s="5">
        <v>1</v>
      </c>
      <c r="T60" s="5">
        <v>5</v>
      </c>
      <c r="U60" s="43">
        <v>7402.7</v>
      </c>
      <c r="V60" s="7">
        <v>9259.7999999999993</v>
      </c>
      <c r="W60" s="7">
        <v>6631.9</v>
      </c>
      <c r="X60" s="271">
        <f t="shared" si="1"/>
        <v>0</v>
      </c>
      <c r="Y60" s="271">
        <f t="shared" si="2"/>
        <v>0</v>
      </c>
      <c r="Z60" s="271">
        <f t="shared" si="3"/>
        <v>8.1081081081081086E-2</v>
      </c>
      <c r="AA60" s="271">
        <f t="shared" si="4"/>
        <v>0.10810810810810811</v>
      </c>
      <c r="AB60" s="271">
        <f t="shared" si="5"/>
        <v>0.10810810810810811</v>
      </c>
      <c r="AC60" s="271">
        <f t="shared" si="6"/>
        <v>0.10810810810810811</v>
      </c>
      <c r="AD60" s="271">
        <f t="shared" si="7"/>
        <v>8.1081081081081086E-2</v>
      </c>
      <c r="AE60" s="271">
        <f t="shared" si="8"/>
        <v>8.1081081081081086E-2</v>
      </c>
      <c r="AF60" s="271">
        <f t="shared" si="9"/>
        <v>5.4054054054054057E-2</v>
      </c>
      <c r="AG60" s="271">
        <f t="shared" si="10"/>
        <v>5.4054054054054057E-2</v>
      </c>
      <c r="AH60" s="271">
        <f t="shared" si="11"/>
        <v>2.7027027027027029E-2</v>
      </c>
      <c r="AI60" s="271">
        <f t="shared" si="12"/>
        <v>2.7027027027027029E-2</v>
      </c>
      <c r="AJ60" s="271">
        <f t="shared" si="13"/>
        <v>8.1081081081081086E-2</v>
      </c>
      <c r="AK60" s="271">
        <f t="shared" si="14"/>
        <v>2.7027027027027029E-2</v>
      </c>
      <c r="AL60" s="271">
        <f t="shared" si="15"/>
        <v>2.7027027027027029E-2</v>
      </c>
      <c r="AM60" s="271">
        <f t="shared" si="16"/>
        <v>0.13513513513513514</v>
      </c>
    </row>
    <row r="61" spans="2:39" ht="12" customHeight="1" x14ac:dyDescent="0.15">
      <c r="B61" s="331" t="s">
        <v>44</v>
      </c>
      <c r="C61" s="287"/>
      <c r="D61" s="5">
        <v>30</v>
      </c>
      <c r="E61" s="5">
        <v>0</v>
      </c>
      <c r="F61" s="5">
        <v>0</v>
      </c>
      <c r="G61" s="5">
        <v>0</v>
      </c>
      <c r="H61" s="5">
        <v>3</v>
      </c>
      <c r="I61" s="5">
        <v>7</v>
      </c>
      <c r="J61" s="5">
        <v>2</v>
      </c>
      <c r="K61" s="5">
        <v>8</v>
      </c>
      <c r="L61" s="5">
        <v>1</v>
      </c>
      <c r="M61" s="5">
        <v>2</v>
      </c>
      <c r="N61" s="5">
        <v>2</v>
      </c>
      <c r="O61" s="5">
        <v>2</v>
      </c>
      <c r="P61" s="5">
        <v>0</v>
      </c>
      <c r="Q61" s="5">
        <v>0</v>
      </c>
      <c r="R61" s="5">
        <v>1</v>
      </c>
      <c r="S61" s="5">
        <v>0</v>
      </c>
      <c r="T61" s="5">
        <v>2</v>
      </c>
      <c r="U61" s="43">
        <v>6542.5</v>
      </c>
      <c r="V61" s="7">
        <v>7328.7</v>
      </c>
      <c r="W61" s="7">
        <v>3849.4</v>
      </c>
      <c r="X61" s="271">
        <f t="shared" si="1"/>
        <v>0</v>
      </c>
      <c r="Y61" s="271">
        <f t="shared" si="2"/>
        <v>0</v>
      </c>
      <c r="Z61" s="271">
        <f t="shared" si="3"/>
        <v>0</v>
      </c>
      <c r="AA61" s="271">
        <f t="shared" si="4"/>
        <v>0.1</v>
      </c>
      <c r="AB61" s="271">
        <f t="shared" si="5"/>
        <v>0.23333333333333334</v>
      </c>
      <c r="AC61" s="271">
        <f t="shared" si="6"/>
        <v>6.6666666666666666E-2</v>
      </c>
      <c r="AD61" s="271">
        <f t="shared" si="7"/>
        <v>0.26666666666666666</v>
      </c>
      <c r="AE61" s="271">
        <f t="shared" si="8"/>
        <v>3.3333333333333333E-2</v>
      </c>
      <c r="AF61" s="271">
        <f t="shared" si="9"/>
        <v>6.6666666666666666E-2</v>
      </c>
      <c r="AG61" s="271">
        <f t="shared" si="10"/>
        <v>6.6666666666666666E-2</v>
      </c>
      <c r="AH61" s="271">
        <f t="shared" si="11"/>
        <v>6.6666666666666666E-2</v>
      </c>
      <c r="AI61" s="271">
        <f t="shared" si="12"/>
        <v>0</v>
      </c>
      <c r="AJ61" s="271">
        <f t="shared" si="13"/>
        <v>0</v>
      </c>
      <c r="AK61" s="271">
        <f t="shared" si="14"/>
        <v>3.3333333333333333E-2</v>
      </c>
      <c r="AL61" s="271">
        <f t="shared" si="15"/>
        <v>0</v>
      </c>
      <c r="AM61" s="271">
        <f t="shared" si="16"/>
        <v>6.6666666666666666E-2</v>
      </c>
    </row>
    <row r="62" spans="2:39" ht="12" customHeight="1" x14ac:dyDescent="0.15">
      <c r="B62" s="331" t="s">
        <v>45</v>
      </c>
      <c r="C62" s="287"/>
      <c r="D62" s="5">
        <v>469</v>
      </c>
      <c r="E62" s="5">
        <v>0</v>
      </c>
      <c r="F62" s="5">
        <v>1</v>
      </c>
      <c r="G62" s="5">
        <v>35</v>
      </c>
      <c r="H62" s="5">
        <v>74</v>
      </c>
      <c r="I62" s="5">
        <v>99</v>
      </c>
      <c r="J62" s="5">
        <v>58</v>
      </c>
      <c r="K62" s="5">
        <v>46</v>
      </c>
      <c r="L62" s="5">
        <v>24</v>
      </c>
      <c r="M62" s="5">
        <v>23</v>
      </c>
      <c r="N62" s="5">
        <v>16</v>
      </c>
      <c r="O62" s="5">
        <v>20</v>
      </c>
      <c r="P62" s="5">
        <v>14</v>
      </c>
      <c r="Q62" s="5">
        <v>11</v>
      </c>
      <c r="R62" s="5">
        <v>11</v>
      </c>
      <c r="S62" s="5">
        <v>6</v>
      </c>
      <c r="T62" s="5">
        <v>31</v>
      </c>
      <c r="U62" s="43">
        <v>5426</v>
      </c>
      <c r="V62" s="7">
        <v>7103.4</v>
      </c>
      <c r="W62" s="7">
        <v>4831.2</v>
      </c>
      <c r="X62" s="271">
        <f t="shared" si="1"/>
        <v>0</v>
      </c>
      <c r="Y62" s="271">
        <f t="shared" si="2"/>
        <v>2.1321961620469083E-3</v>
      </c>
      <c r="Z62" s="271">
        <f t="shared" si="3"/>
        <v>7.4626865671641784E-2</v>
      </c>
      <c r="AA62" s="271">
        <f t="shared" si="4"/>
        <v>0.15778251599147122</v>
      </c>
      <c r="AB62" s="271">
        <f t="shared" si="5"/>
        <v>0.21108742004264391</v>
      </c>
      <c r="AC62" s="271">
        <f t="shared" si="6"/>
        <v>0.12366737739872068</v>
      </c>
      <c r="AD62" s="271">
        <f t="shared" si="7"/>
        <v>9.8081023454157784E-2</v>
      </c>
      <c r="AE62" s="271">
        <f t="shared" si="8"/>
        <v>5.1172707889125799E-2</v>
      </c>
      <c r="AF62" s="271">
        <f t="shared" si="9"/>
        <v>4.9040511727078892E-2</v>
      </c>
      <c r="AG62" s="271">
        <f t="shared" si="10"/>
        <v>3.4115138592750532E-2</v>
      </c>
      <c r="AH62" s="271">
        <f t="shared" si="11"/>
        <v>4.2643923240938165E-2</v>
      </c>
      <c r="AI62" s="271">
        <f t="shared" si="12"/>
        <v>2.9850746268656716E-2</v>
      </c>
      <c r="AJ62" s="271">
        <f t="shared" si="13"/>
        <v>2.3454157782515993E-2</v>
      </c>
      <c r="AK62" s="271">
        <f t="shared" si="14"/>
        <v>2.3454157782515993E-2</v>
      </c>
      <c r="AL62" s="271">
        <f t="shared" si="15"/>
        <v>1.279317697228145E-2</v>
      </c>
      <c r="AM62" s="271">
        <f t="shared" si="16"/>
        <v>6.6098081023454158E-2</v>
      </c>
    </row>
    <row r="63" spans="2:39" ht="12" customHeight="1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2</v>
      </c>
      <c r="H63" s="5">
        <v>6</v>
      </c>
      <c r="I63" s="5">
        <v>5</v>
      </c>
      <c r="J63" s="5">
        <v>1</v>
      </c>
      <c r="K63" s="5">
        <v>1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1</v>
      </c>
      <c r="R63" s="5">
        <v>0</v>
      </c>
      <c r="S63" s="5">
        <v>1</v>
      </c>
      <c r="T63" s="5">
        <v>2</v>
      </c>
      <c r="U63" s="43">
        <v>4311.2</v>
      </c>
      <c r="V63" s="7">
        <v>6396.8</v>
      </c>
      <c r="W63" s="7">
        <v>4179</v>
      </c>
      <c r="X63" s="271">
        <f t="shared" si="1"/>
        <v>0</v>
      </c>
      <c r="Y63" s="271">
        <f t="shared" si="2"/>
        <v>0</v>
      </c>
      <c r="Z63" s="271">
        <f t="shared" si="3"/>
        <v>9.5238095238095233E-2</v>
      </c>
      <c r="AA63" s="271">
        <f t="shared" si="4"/>
        <v>0.2857142857142857</v>
      </c>
      <c r="AB63" s="271">
        <f t="shared" si="5"/>
        <v>0.23809523809523808</v>
      </c>
      <c r="AC63" s="271">
        <f t="shared" si="6"/>
        <v>4.7619047619047616E-2</v>
      </c>
      <c r="AD63" s="271">
        <f t="shared" si="7"/>
        <v>4.7619047619047616E-2</v>
      </c>
      <c r="AE63" s="271">
        <f t="shared" si="8"/>
        <v>9.5238095238095233E-2</v>
      </c>
      <c r="AF63" s="271">
        <f t="shared" si="9"/>
        <v>0</v>
      </c>
      <c r="AG63" s="271">
        <f t="shared" si="10"/>
        <v>0</v>
      </c>
      <c r="AH63" s="271">
        <f t="shared" si="11"/>
        <v>0</v>
      </c>
      <c r="AI63" s="271">
        <f t="shared" si="12"/>
        <v>0</v>
      </c>
      <c r="AJ63" s="271">
        <f t="shared" si="13"/>
        <v>4.7619047619047616E-2</v>
      </c>
      <c r="AK63" s="271">
        <f t="shared" si="14"/>
        <v>0</v>
      </c>
      <c r="AL63" s="271">
        <f t="shared" si="15"/>
        <v>4.7619047619047616E-2</v>
      </c>
      <c r="AM63" s="271">
        <f t="shared" si="16"/>
        <v>9.5238095238095233E-2</v>
      </c>
    </row>
    <row r="64" spans="2:39" ht="12" customHeight="1" x14ac:dyDescent="0.15">
      <c r="B64" s="331" t="s">
        <v>47</v>
      </c>
      <c r="C64" s="287"/>
      <c r="D64" s="5">
        <v>34</v>
      </c>
      <c r="E64" s="5">
        <v>0</v>
      </c>
      <c r="F64" s="5">
        <v>0</v>
      </c>
      <c r="G64" s="5">
        <v>0</v>
      </c>
      <c r="H64" s="5">
        <v>4</v>
      </c>
      <c r="I64" s="5">
        <v>8</v>
      </c>
      <c r="J64" s="5">
        <v>4</v>
      </c>
      <c r="K64" s="5">
        <v>9</v>
      </c>
      <c r="L64" s="5">
        <v>4</v>
      </c>
      <c r="M64" s="5">
        <v>2</v>
      </c>
      <c r="N64" s="5">
        <v>2</v>
      </c>
      <c r="O64" s="5">
        <v>1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43">
        <v>6066.4</v>
      </c>
      <c r="V64" s="7">
        <v>6072</v>
      </c>
      <c r="W64" s="7">
        <v>1763.7</v>
      </c>
      <c r="X64" s="271">
        <f t="shared" si="1"/>
        <v>0</v>
      </c>
      <c r="Y64" s="271">
        <f t="shared" si="2"/>
        <v>0</v>
      </c>
      <c r="Z64" s="271">
        <f t="shared" si="3"/>
        <v>0</v>
      </c>
      <c r="AA64" s="271">
        <f t="shared" si="4"/>
        <v>0.11764705882352941</v>
      </c>
      <c r="AB64" s="271">
        <f t="shared" si="5"/>
        <v>0.23529411764705882</v>
      </c>
      <c r="AC64" s="271">
        <f t="shared" si="6"/>
        <v>0.11764705882352941</v>
      </c>
      <c r="AD64" s="271">
        <f t="shared" si="7"/>
        <v>0.26470588235294118</v>
      </c>
      <c r="AE64" s="271">
        <f t="shared" si="8"/>
        <v>0.11764705882352941</v>
      </c>
      <c r="AF64" s="271">
        <f t="shared" si="9"/>
        <v>5.8823529411764705E-2</v>
      </c>
      <c r="AG64" s="271">
        <f t="shared" si="10"/>
        <v>5.8823529411764705E-2</v>
      </c>
      <c r="AH64" s="271">
        <f t="shared" si="11"/>
        <v>2.9411764705882353E-2</v>
      </c>
      <c r="AI64" s="271">
        <f t="shared" si="12"/>
        <v>0</v>
      </c>
      <c r="AJ64" s="271">
        <f t="shared" si="13"/>
        <v>0</v>
      </c>
      <c r="AK64" s="271">
        <f t="shared" si="14"/>
        <v>0</v>
      </c>
      <c r="AL64" s="271">
        <f t="shared" si="15"/>
        <v>0</v>
      </c>
      <c r="AM64" s="271">
        <f t="shared" si="16"/>
        <v>0</v>
      </c>
    </row>
    <row r="65" spans="2:39" ht="12" customHeight="1" x14ac:dyDescent="0.15">
      <c r="B65" s="331" t="s">
        <v>48</v>
      </c>
      <c r="C65" s="287"/>
      <c r="D65" s="5">
        <v>65</v>
      </c>
      <c r="E65" s="5">
        <v>0</v>
      </c>
      <c r="F65" s="5">
        <v>1</v>
      </c>
      <c r="G65" s="5">
        <v>4</v>
      </c>
      <c r="H65" s="5">
        <v>8</v>
      </c>
      <c r="I65" s="5">
        <v>10</v>
      </c>
      <c r="J65" s="5">
        <v>10</v>
      </c>
      <c r="K65" s="5">
        <v>12</v>
      </c>
      <c r="L65" s="5">
        <v>4</v>
      </c>
      <c r="M65" s="5">
        <v>6</v>
      </c>
      <c r="N65" s="5">
        <v>4</v>
      </c>
      <c r="O65" s="5">
        <v>1</v>
      </c>
      <c r="P65" s="5">
        <v>1</v>
      </c>
      <c r="Q65" s="5">
        <v>1</v>
      </c>
      <c r="R65" s="5">
        <v>0</v>
      </c>
      <c r="S65" s="5">
        <v>0</v>
      </c>
      <c r="T65" s="5">
        <v>3</v>
      </c>
      <c r="U65" s="43">
        <v>5961.7</v>
      </c>
      <c r="V65" s="7">
        <v>6782.3</v>
      </c>
      <c r="W65" s="7">
        <v>4293.8999999999996</v>
      </c>
      <c r="X65" s="271">
        <f t="shared" si="1"/>
        <v>0</v>
      </c>
      <c r="Y65" s="271">
        <f t="shared" si="2"/>
        <v>1.5384615384615385E-2</v>
      </c>
      <c r="Z65" s="271">
        <f t="shared" si="3"/>
        <v>6.1538461538461542E-2</v>
      </c>
      <c r="AA65" s="271">
        <f t="shared" si="4"/>
        <v>0.12307692307692308</v>
      </c>
      <c r="AB65" s="271">
        <f t="shared" si="5"/>
        <v>0.15384615384615385</v>
      </c>
      <c r="AC65" s="271">
        <f t="shared" si="6"/>
        <v>0.15384615384615385</v>
      </c>
      <c r="AD65" s="271">
        <f t="shared" si="7"/>
        <v>0.18461538461538463</v>
      </c>
      <c r="AE65" s="271">
        <f t="shared" si="8"/>
        <v>6.1538461538461542E-2</v>
      </c>
      <c r="AF65" s="271">
        <f t="shared" si="9"/>
        <v>9.2307692307692313E-2</v>
      </c>
      <c r="AG65" s="271">
        <f t="shared" si="10"/>
        <v>6.1538461538461542E-2</v>
      </c>
      <c r="AH65" s="271">
        <f t="shared" si="11"/>
        <v>1.5384615384615385E-2</v>
      </c>
      <c r="AI65" s="271">
        <f t="shared" si="12"/>
        <v>1.5384615384615385E-2</v>
      </c>
      <c r="AJ65" s="271">
        <f t="shared" si="13"/>
        <v>1.5384615384615385E-2</v>
      </c>
      <c r="AK65" s="271">
        <f t="shared" si="14"/>
        <v>0</v>
      </c>
      <c r="AL65" s="271">
        <f t="shared" si="15"/>
        <v>0</v>
      </c>
      <c r="AM65" s="271">
        <f t="shared" si="16"/>
        <v>4.6153846153846156E-2</v>
      </c>
    </row>
    <row r="66" spans="2:39" ht="12" customHeight="1" x14ac:dyDescent="0.15">
      <c r="B66" s="331" t="s">
        <v>49</v>
      </c>
      <c r="C66" s="287"/>
      <c r="D66" s="5">
        <v>42</v>
      </c>
      <c r="E66" s="5">
        <v>0</v>
      </c>
      <c r="F66" s="5">
        <v>0</v>
      </c>
      <c r="G66" s="5">
        <v>2</v>
      </c>
      <c r="H66" s="5">
        <v>5</v>
      </c>
      <c r="I66" s="5">
        <v>7</v>
      </c>
      <c r="J66" s="5">
        <v>11</v>
      </c>
      <c r="K66" s="5">
        <v>3</v>
      </c>
      <c r="L66" s="5">
        <v>5</v>
      </c>
      <c r="M66" s="5">
        <v>1</v>
      </c>
      <c r="N66" s="5">
        <v>2</v>
      </c>
      <c r="O66" s="5">
        <v>3</v>
      </c>
      <c r="P66" s="5">
        <v>0</v>
      </c>
      <c r="Q66" s="5">
        <v>0</v>
      </c>
      <c r="R66" s="5">
        <v>2</v>
      </c>
      <c r="S66" s="5">
        <v>1</v>
      </c>
      <c r="T66" s="5">
        <v>0</v>
      </c>
      <c r="U66" s="43">
        <v>5367.3</v>
      </c>
      <c r="V66" s="7">
        <v>6421.2</v>
      </c>
      <c r="W66" s="7">
        <v>2890.2</v>
      </c>
      <c r="X66" s="271">
        <f t="shared" si="1"/>
        <v>0</v>
      </c>
      <c r="Y66" s="271">
        <f t="shared" si="2"/>
        <v>0</v>
      </c>
      <c r="Z66" s="271">
        <f t="shared" si="3"/>
        <v>4.7619047619047616E-2</v>
      </c>
      <c r="AA66" s="271">
        <f t="shared" si="4"/>
        <v>0.11904761904761904</v>
      </c>
      <c r="AB66" s="271">
        <f t="shared" si="5"/>
        <v>0.16666666666666666</v>
      </c>
      <c r="AC66" s="271">
        <f t="shared" si="6"/>
        <v>0.26190476190476192</v>
      </c>
      <c r="AD66" s="271">
        <f t="shared" si="7"/>
        <v>7.1428571428571425E-2</v>
      </c>
      <c r="AE66" s="271">
        <f t="shared" si="8"/>
        <v>0.11904761904761904</v>
      </c>
      <c r="AF66" s="271">
        <f t="shared" si="9"/>
        <v>2.3809523809523808E-2</v>
      </c>
      <c r="AG66" s="271">
        <f t="shared" si="10"/>
        <v>4.7619047619047616E-2</v>
      </c>
      <c r="AH66" s="271">
        <f t="shared" si="11"/>
        <v>7.1428571428571425E-2</v>
      </c>
      <c r="AI66" s="271">
        <f t="shared" si="12"/>
        <v>0</v>
      </c>
      <c r="AJ66" s="271">
        <f t="shared" si="13"/>
        <v>0</v>
      </c>
      <c r="AK66" s="271">
        <f t="shared" si="14"/>
        <v>4.7619047619047616E-2</v>
      </c>
      <c r="AL66" s="271">
        <f t="shared" si="15"/>
        <v>2.3809523809523808E-2</v>
      </c>
      <c r="AM66" s="271">
        <f t="shared" si="16"/>
        <v>0</v>
      </c>
    </row>
    <row r="67" spans="2:39" ht="12" customHeight="1" x14ac:dyDescent="0.15">
      <c r="B67" s="331" t="s">
        <v>50</v>
      </c>
      <c r="C67" s="287"/>
      <c r="D67" s="5">
        <v>14</v>
      </c>
      <c r="E67" s="5">
        <v>0</v>
      </c>
      <c r="F67" s="5">
        <v>0</v>
      </c>
      <c r="G67" s="5">
        <v>0</v>
      </c>
      <c r="H67" s="5">
        <v>5</v>
      </c>
      <c r="I67" s="5">
        <v>2</v>
      </c>
      <c r="J67" s="5">
        <v>2</v>
      </c>
      <c r="K67" s="5">
        <v>1</v>
      </c>
      <c r="L67" s="5">
        <v>2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1</v>
      </c>
      <c r="S67" s="5">
        <v>0</v>
      </c>
      <c r="T67" s="5">
        <v>1</v>
      </c>
      <c r="U67" s="43">
        <v>5085.6000000000004</v>
      </c>
      <c r="V67" s="7">
        <v>6438.6</v>
      </c>
      <c r="W67" s="7">
        <v>4253.7</v>
      </c>
      <c r="X67" s="271">
        <f t="shared" si="1"/>
        <v>0</v>
      </c>
      <c r="Y67" s="271">
        <f t="shared" si="2"/>
        <v>0</v>
      </c>
      <c r="Z67" s="271">
        <f t="shared" si="3"/>
        <v>0</v>
      </c>
      <c r="AA67" s="271">
        <f t="shared" si="4"/>
        <v>0.35714285714285715</v>
      </c>
      <c r="AB67" s="271">
        <f t="shared" si="5"/>
        <v>0.14285714285714285</v>
      </c>
      <c r="AC67" s="271">
        <f t="shared" si="6"/>
        <v>0.14285714285714285</v>
      </c>
      <c r="AD67" s="271">
        <f t="shared" si="7"/>
        <v>7.1428571428571425E-2</v>
      </c>
      <c r="AE67" s="271">
        <f t="shared" si="8"/>
        <v>0.14285714285714285</v>
      </c>
      <c r="AF67" s="271">
        <f t="shared" si="9"/>
        <v>0</v>
      </c>
      <c r="AG67" s="271">
        <f t="shared" si="10"/>
        <v>0</v>
      </c>
      <c r="AH67" s="271">
        <f t="shared" si="11"/>
        <v>0</v>
      </c>
      <c r="AI67" s="271">
        <f t="shared" si="12"/>
        <v>0</v>
      </c>
      <c r="AJ67" s="271">
        <f t="shared" si="13"/>
        <v>0</v>
      </c>
      <c r="AK67" s="271">
        <f t="shared" si="14"/>
        <v>7.1428571428571425E-2</v>
      </c>
      <c r="AL67" s="271">
        <f t="shared" si="15"/>
        <v>0</v>
      </c>
      <c r="AM67" s="271">
        <f t="shared" si="16"/>
        <v>7.1428571428571425E-2</v>
      </c>
    </row>
    <row r="68" spans="2:39" ht="12" customHeight="1" x14ac:dyDescent="0.15">
      <c r="B68" s="331" t="s">
        <v>51</v>
      </c>
      <c r="C68" s="287"/>
      <c r="D68" s="9">
        <v>36</v>
      </c>
      <c r="E68" s="9">
        <v>0</v>
      </c>
      <c r="F68" s="9">
        <v>0</v>
      </c>
      <c r="G68" s="9">
        <v>2</v>
      </c>
      <c r="H68" s="9">
        <v>4</v>
      </c>
      <c r="I68" s="9">
        <v>6</v>
      </c>
      <c r="J68" s="9">
        <v>9</v>
      </c>
      <c r="K68" s="9">
        <v>7</v>
      </c>
      <c r="L68" s="9">
        <v>2</v>
      </c>
      <c r="M68" s="9">
        <v>1</v>
      </c>
      <c r="N68" s="9">
        <v>1</v>
      </c>
      <c r="O68" s="9">
        <v>2</v>
      </c>
      <c r="P68" s="9">
        <v>0</v>
      </c>
      <c r="Q68" s="9">
        <v>0</v>
      </c>
      <c r="R68" s="9">
        <v>0</v>
      </c>
      <c r="S68" s="9">
        <v>0</v>
      </c>
      <c r="T68" s="9">
        <v>2</v>
      </c>
      <c r="U68" s="43">
        <v>5560.8</v>
      </c>
      <c r="V68" s="10">
        <v>7668</v>
      </c>
      <c r="W68" s="10">
        <v>8352.7000000000007</v>
      </c>
      <c r="X68" s="271">
        <f t="shared" si="1"/>
        <v>0</v>
      </c>
      <c r="Y68" s="271">
        <f t="shared" si="2"/>
        <v>0</v>
      </c>
      <c r="Z68" s="271">
        <f t="shared" si="3"/>
        <v>5.5555555555555552E-2</v>
      </c>
      <c r="AA68" s="271">
        <f t="shared" si="4"/>
        <v>0.1111111111111111</v>
      </c>
      <c r="AB68" s="271">
        <f t="shared" si="5"/>
        <v>0.16666666666666666</v>
      </c>
      <c r="AC68" s="271">
        <f t="shared" si="6"/>
        <v>0.25</v>
      </c>
      <c r="AD68" s="271">
        <f t="shared" si="7"/>
        <v>0.19444444444444445</v>
      </c>
      <c r="AE68" s="271">
        <f t="shared" si="8"/>
        <v>5.5555555555555552E-2</v>
      </c>
      <c r="AF68" s="271">
        <f t="shared" si="9"/>
        <v>2.7777777777777776E-2</v>
      </c>
      <c r="AG68" s="271">
        <f t="shared" si="10"/>
        <v>2.7777777777777776E-2</v>
      </c>
      <c r="AH68" s="271">
        <f t="shared" si="11"/>
        <v>5.5555555555555552E-2</v>
      </c>
      <c r="AI68" s="271">
        <f t="shared" si="12"/>
        <v>0</v>
      </c>
      <c r="AJ68" s="271">
        <f t="shared" si="13"/>
        <v>0</v>
      </c>
      <c r="AK68" s="271">
        <f t="shared" si="14"/>
        <v>0</v>
      </c>
      <c r="AL68" s="271">
        <f t="shared" si="15"/>
        <v>0</v>
      </c>
      <c r="AM68" s="271">
        <f t="shared" si="16"/>
        <v>5.5555555555555552E-2</v>
      </c>
    </row>
    <row r="69" spans="2:39" s="4" customFormat="1" ht="12" customHeight="1" x14ac:dyDescent="0.15">
      <c r="B69" s="330" t="s">
        <v>72</v>
      </c>
      <c r="C69" s="329"/>
      <c r="D69" s="6">
        <v>52</v>
      </c>
      <c r="E69" s="6">
        <v>0</v>
      </c>
      <c r="F69" s="6">
        <v>1</v>
      </c>
      <c r="G69" s="6">
        <v>0</v>
      </c>
      <c r="H69" s="6">
        <v>4</v>
      </c>
      <c r="I69" s="6">
        <v>6</v>
      </c>
      <c r="J69" s="6">
        <v>8</v>
      </c>
      <c r="K69" s="6">
        <v>7</v>
      </c>
      <c r="L69" s="6">
        <v>4</v>
      </c>
      <c r="M69" s="6">
        <v>5</v>
      </c>
      <c r="N69" s="6">
        <v>6</v>
      </c>
      <c r="O69" s="6">
        <v>0</v>
      </c>
      <c r="P69" s="6">
        <v>1</v>
      </c>
      <c r="Q69" s="6">
        <v>3</v>
      </c>
      <c r="R69" s="6">
        <v>1</v>
      </c>
      <c r="S69" s="6">
        <v>0</v>
      </c>
      <c r="T69" s="6">
        <v>6</v>
      </c>
      <c r="U69" s="48">
        <v>7009.3</v>
      </c>
      <c r="V69" s="8">
        <v>9592.7000000000007</v>
      </c>
      <c r="W69" s="8">
        <v>8247.1</v>
      </c>
      <c r="X69" s="271">
        <f t="shared" si="1"/>
        <v>0</v>
      </c>
      <c r="Y69" s="271">
        <f t="shared" si="2"/>
        <v>1.9230769230769232E-2</v>
      </c>
      <c r="Z69" s="271">
        <f t="shared" si="3"/>
        <v>0</v>
      </c>
      <c r="AA69" s="271">
        <f t="shared" si="4"/>
        <v>7.6923076923076927E-2</v>
      </c>
      <c r="AB69" s="271">
        <f t="shared" si="5"/>
        <v>0.11538461538461539</v>
      </c>
      <c r="AC69" s="271">
        <f t="shared" si="6"/>
        <v>0.15384615384615385</v>
      </c>
      <c r="AD69" s="271">
        <f t="shared" si="7"/>
        <v>0.13461538461538461</v>
      </c>
      <c r="AE69" s="271">
        <f t="shared" si="8"/>
        <v>7.6923076923076927E-2</v>
      </c>
      <c r="AF69" s="271">
        <f t="shared" si="9"/>
        <v>9.6153846153846159E-2</v>
      </c>
      <c r="AG69" s="271">
        <f t="shared" si="10"/>
        <v>0.11538461538461539</v>
      </c>
      <c r="AH69" s="271">
        <f t="shared" si="11"/>
        <v>0</v>
      </c>
      <c r="AI69" s="271">
        <f t="shared" si="12"/>
        <v>1.9230769230769232E-2</v>
      </c>
      <c r="AJ69" s="271">
        <f t="shared" si="13"/>
        <v>5.7692307692307696E-2</v>
      </c>
      <c r="AK69" s="271">
        <f t="shared" si="14"/>
        <v>1.9230769230769232E-2</v>
      </c>
      <c r="AL69" s="271">
        <f t="shared" si="15"/>
        <v>0</v>
      </c>
      <c r="AM69" s="271">
        <f t="shared" si="16"/>
        <v>0.11538461538461539</v>
      </c>
    </row>
    <row r="71" spans="2:39" x14ac:dyDescent="0.15">
      <c r="D71" s="181"/>
    </row>
    <row r="72" spans="2:39" x14ac:dyDescent="0.15">
      <c r="D72" s="181"/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72"/>
  <sheetViews>
    <sheetView showGridLines="0" topLeftCell="X1" zoomScale="70" zoomScaleNormal="70" workbookViewId="0">
      <selection activeCell="AE66" sqref="AE63:AU66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5" customWidth="1"/>
    <col min="5" max="31" width="6.7109375" style="5" customWidth="1"/>
    <col min="32" max="32" width="6.7109375" style="7" customWidth="1"/>
    <col min="33" max="33" width="7.7109375" style="7" customWidth="1"/>
    <col min="34" max="34" width="7.5703125" customWidth="1"/>
    <col min="35" max="35" width="8.42578125" customWidth="1"/>
    <col min="36" max="50" width="9.5703125" bestFit="1" customWidth="1"/>
    <col min="51" max="51" width="8.7109375" bestFit="1" customWidth="1"/>
  </cols>
  <sheetData>
    <row r="1" spans="2:51" ht="17.25" x14ac:dyDescent="0.2">
      <c r="B1" s="29" t="s">
        <v>359</v>
      </c>
      <c r="D1" s="29" t="s">
        <v>360</v>
      </c>
      <c r="E1" s="29"/>
      <c r="F1" s="29"/>
      <c r="G1" s="29"/>
      <c r="H1" s="29"/>
      <c r="I1" s="29"/>
      <c r="J1" s="29"/>
      <c r="K1" s="29"/>
      <c r="L1" s="29"/>
      <c r="M1" s="29"/>
      <c r="R1" s="29" t="s">
        <v>360</v>
      </c>
      <c r="Z1" s="29"/>
      <c r="AG1" s="29" t="s">
        <v>360</v>
      </c>
    </row>
    <row r="2" spans="2:51" ht="17.25" x14ac:dyDescent="0.2">
      <c r="B2" s="1" t="s">
        <v>389</v>
      </c>
      <c r="C2" s="2"/>
    </row>
    <row r="3" spans="2:51" ht="24" customHeight="1" x14ac:dyDescent="0.15">
      <c r="B3" s="350" t="s">
        <v>358</v>
      </c>
      <c r="C3" s="342"/>
      <c r="D3" s="345" t="s">
        <v>92</v>
      </c>
      <c r="E3" s="192"/>
      <c r="F3" s="193">
        <v>35</v>
      </c>
      <c r="G3" s="91">
        <v>40</v>
      </c>
      <c r="H3" s="193">
        <v>45</v>
      </c>
      <c r="I3" s="91">
        <v>50</v>
      </c>
      <c r="J3" s="193">
        <v>55</v>
      </c>
      <c r="K3" s="91">
        <v>60</v>
      </c>
      <c r="L3" s="193">
        <v>65</v>
      </c>
      <c r="M3" s="91">
        <v>70</v>
      </c>
      <c r="N3" s="193">
        <v>75</v>
      </c>
      <c r="O3" s="91">
        <v>80</v>
      </c>
      <c r="P3" s="91">
        <v>85</v>
      </c>
      <c r="Q3" s="91">
        <v>90</v>
      </c>
      <c r="R3" s="91">
        <v>95</v>
      </c>
      <c r="S3" s="91">
        <v>100</v>
      </c>
      <c r="T3" s="91" t="s">
        <v>424</v>
      </c>
      <c r="U3" s="91">
        <v>105</v>
      </c>
      <c r="V3" s="91">
        <v>110</v>
      </c>
      <c r="W3" s="91">
        <v>115</v>
      </c>
      <c r="X3" s="91">
        <v>120</v>
      </c>
      <c r="Y3" s="91">
        <v>125</v>
      </c>
      <c r="Z3" s="91">
        <v>130</v>
      </c>
      <c r="AA3" s="91">
        <v>135</v>
      </c>
      <c r="AB3" s="91">
        <v>140</v>
      </c>
      <c r="AC3" s="91">
        <v>145</v>
      </c>
      <c r="AD3" s="91">
        <v>150</v>
      </c>
      <c r="AE3" s="115">
        <v>155</v>
      </c>
      <c r="AF3" s="78" t="s">
        <v>366</v>
      </c>
      <c r="AG3" s="348" t="s">
        <v>94</v>
      </c>
      <c r="AH3" s="348" t="s">
        <v>95</v>
      </c>
      <c r="AI3" s="351" t="s">
        <v>361</v>
      </c>
    </row>
    <row r="4" spans="2:51" s="35" customFormat="1" ht="13.5" customHeight="1" x14ac:dyDescent="0.15">
      <c r="B4" s="353" t="s">
        <v>85</v>
      </c>
      <c r="C4" s="354"/>
      <c r="D4" s="346"/>
      <c r="E4" s="194"/>
      <c r="F4" s="79" t="s">
        <v>97</v>
      </c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79" t="s">
        <v>97</v>
      </c>
      <c r="P4" s="79" t="s">
        <v>97</v>
      </c>
      <c r="Q4" s="79" t="s">
        <v>97</v>
      </c>
      <c r="R4" s="79" t="s">
        <v>97</v>
      </c>
      <c r="S4" s="80" t="s">
        <v>97</v>
      </c>
      <c r="T4" s="80"/>
      <c r="U4" s="79" t="s">
        <v>97</v>
      </c>
      <c r="V4" s="79" t="s">
        <v>97</v>
      </c>
      <c r="W4" s="79" t="s">
        <v>97</v>
      </c>
      <c r="X4" s="79" t="s">
        <v>97</v>
      </c>
      <c r="Y4" s="79" t="s">
        <v>97</v>
      </c>
      <c r="Z4" s="79" t="s">
        <v>97</v>
      </c>
      <c r="AA4" s="79" t="s">
        <v>97</v>
      </c>
      <c r="AB4" s="79" t="s">
        <v>97</v>
      </c>
      <c r="AC4" s="79" t="s">
        <v>97</v>
      </c>
      <c r="AD4" s="79" t="s">
        <v>97</v>
      </c>
      <c r="AE4" s="79" t="s">
        <v>97</v>
      </c>
      <c r="AF4" s="79"/>
      <c r="AG4" s="349"/>
      <c r="AH4" s="349"/>
      <c r="AI4" s="352"/>
    </row>
    <row r="5" spans="2:51" ht="24" customHeight="1" x14ac:dyDescent="0.15">
      <c r="B5" s="355"/>
      <c r="C5" s="356"/>
      <c r="D5" s="347"/>
      <c r="E5" s="188" t="s">
        <v>362</v>
      </c>
      <c r="F5" s="187">
        <v>40</v>
      </c>
      <c r="G5" s="97">
        <v>45</v>
      </c>
      <c r="H5" s="187">
        <v>50</v>
      </c>
      <c r="I5" s="97">
        <v>55</v>
      </c>
      <c r="J5" s="187">
        <v>60</v>
      </c>
      <c r="K5" s="97">
        <v>65</v>
      </c>
      <c r="L5" s="187">
        <v>70</v>
      </c>
      <c r="M5" s="97">
        <v>75</v>
      </c>
      <c r="N5" s="187">
        <v>80</v>
      </c>
      <c r="O5" s="97">
        <v>85</v>
      </c>
      <c r="P5" s="97">
        <v>90</v>
      </c>
      <c r="Q5" s="97">
        <v>95</v>
      </c>
      <c r="R5" s="97">
        <v>100</v>
      </c>
      <c r="S5" s="97">
        <v>105</v>
      </c>
      <c r="T5" s="97"/>
      <c r="U5" s="97">
        <v>110</v>
      </c>
      <c r="V5" s="97">
        <v>115</v>
      </c>
      <c r="W5" s="97">
        <v>120</v>
      </c>
      <c r="X5" s="97">
        <v>125</v>
      </c>
      <c r="Y5" s="97">
        <v>130</v>
      </c>
      <c r="Z5" s="97">
        <v>135</v>
      </c>
      <c r="AA5" s="97">
        <v>140</v>
      </c>
      <c r="AB5" s="97">
        <v>145</v>
      </c>
      <c r="AC5" s="97">
        <v>150</v>
      </c>
      <c r="AD5" s="97">
        <v>155</v>
      </c>
      <c r="AE5" s="187">
        <v>160</v>
      </c>
      <c r="AF5" s="81"/>
      <c r="AG5" s="82" t="s">
        <v>162</v>
      </c>
      <c r="AH5" s="82" t="s">
        <v>162</v>
      </c>
      <c r="AI5" s="82" t="s">
        <v>162</v>
      </c>
    </row>
    <row r="6" spans="2:51" ht="12" customHeight="1" x14ac:dyDescent="0.15">
      <c r="B6" s="332" t="s">
        <v>0</v>
      </c>
      <c r="C6" s="320"/>
      <c r="D6" s="5">
        <v>7849</v>
      </c>
      <c r="E6" s="5">
        <v>218</v>
      </c>
      <c r="F6" s="5">
        <v>142</v>
      </c>
      <c r="G6" s="5">
        <v>191</v>
      </c>
      <c r="H6" s="5">
        <v>117</v>
      </c>
      <c r="I6" s="5">
        <v>285</v>
      </c>
      <c r="J6" s="5">
        <v>551</v>
      </c>
      <c r="K6" s="5">
        <v>825</v>
      </c>
      <c r="L6" s="5">
        <v>1276</v>
      </c>
      <c r="M6" s="5">
        <v>2298</v>
      </c>
      <c r="N6" s="5">
        <v>783</v>
      </c>
      <c r="O6" s="5">
        <v>577</v>
      </c>
      <c r="P6" s="5">
        <v>253</v>
      </c>
      <c r="Q6" s="5">
        <v>169</v>
      </c>
      <c r="R6" s="5">
        <v>64</v>
      </c>
      <c r="S6" s="5">
        <v>58</v>
      </c>
      <c r="T6" s="5">
        <f>SUM(U6:AF6)</f>
        <v>42</v>
      </c>
      <c r="U6" s="5">
        <v>11</v>
      </c>
      <c r="V6" s="5">
        <v>15</v>
      </c>
      <c r="W6" s="5">
        <v>1</v>
      </c>
      <c r="X6" s="5">
        <v>2</v>
      </c>
      <c r="Y6" s="5">
        <v>1</v>
      </c>
      <c r="Z6" s="5">
        <v>4</v>
      </c>
      <c r="AA6" s="5">
        <v>1</v>
      </c>
      <c r="AB6" s="5">
        <v>2</v>
      </c>
      <c r="AC6" s="5">
        <v>2</v>
      </c>
      <c r="AD6" s="5">
        <v>0</v>
      </c>
      <c r="AE6" s="5">
        <v>2</v>
      </c>
      <c r="AF6" s="83">
        <v>1</v>
      </c>
      <c r="AG6" s="46">
        <v>70.2</v>
      </c>
      <c r="AH6" s="7">
        <v>68.3</v>
      </c>
      <c r="AI6" s="7">
        <v>13.3</v>
      </c>
      <c r="AJ6" s="271">
        <f>E6/$D6</f>
        <v>2.7774238756529495E-2</v>
      </c>
      <c r="AK6" s="271">
        <f t="shared" ref="AK6:AY15" si="0">F6/$D6</f>
        <v>1.8091476621225632E-2</v>
      </c>
      <c r="AL6" s="271">
        <f t="shared" si="0"/>
        <v>2.4334310103197858E-2</v>
      </c>
      <c r="AM6" s="271">
        <f t="shared" si="0"/>
        <v>1.4906357497770417E-2</v>
      </c>
      <c r="AN6" s="271">
        <f t="shared" si="0"/>
        <v>3.6310358007389479E-2</v>
      </c>
      <c r="AO6" s="271">
        <f t="shared" si="0"/>
        <v>7.0200025480952985E-2</v>
      </c>
      <c r="AP6" s="271">
        <f t="shared" si="0"/>
        <v>0.10510893107402217</v>
      </c>
      <c r="AQ6" s="271">
        <f t="shared" si="0"/>
        <v>0.16256848006115429</v>
      </c>
      <c r="AR6" s="271">
        <f t="shared" si="0"/>
        <v>0.29277614982800354</v>
      </c>
      <c r="AS6" s="271">
        <f t="shared" si="0"/>
        <v>9.9757930946617404E-2</v>
      </c>
      <c r="AT6" s="271">
        <f t="shared" si="0"/>
        <v>7.3512549369346411E-2</v>
      </c>
      <c r="AU6" s="271">
        <f t="shared" si="0"/>
        <v>3.22334055293668E-2</v>
      </c>
      <c r="AV6" s="271">
        <f t="shared" si="0"/>
        <v>2.1531405274557269E-2</v>
      </c>
      <c r="AW6" s="271">
        <f t="shared" si="0"/>
        <v>8.1539049560453557E-3</v>
      </c>
      <c r="AX6" s="271">
        <f t="shared" si="0"/>
        <v>7.3894763664161039E-3</v>
      </c>
      <c r="AY6" s="271">
        <f t="shared" si="0"/>
        <v>5.3510001274047645E-3</v>
      </c>
    </row>
    <row r="7" spans="2:51" ht="12" customHeight="1" x14ac:dyDescent="0.15">
      <c r="B7" s="331" t="s">
        <v>1</v>
      </c>
      <c r="C7" s="287"/>
      <c r="D7" s="84">
        <v>6485</v>
      </c>
      <c r="E7" s="45">
        <v>208</v>
      </c>
      <c r="F7" s="45">
        <v>137</v>
      </c>
      <c r="G7" s="45">
        <v>186</v>
      </c>
      <c r="H7" s="45">
        <v>115</v>
      </c>
      <c r="I7" s="45">
        <v>274</v>
      </c>
      <c r="J7" s="45">
        <v>514</v>
      </c>
      <c r="K7" s="45">
        <v>731</v>
      </c>
      <c r="L7" s="45">
        <v>1131</v>
      </c>
      <c r="M7" s="45">
        <v>1880</v>
      </c>
      <c r="N7" s="45">
        <v>619</v>
      </c>
      <c r="O7" s="45">
        <v>376</v>
      </c>
      <c r="P7" s="45">
        <v>138</v>
      </c>
      <c r="Q7" s="45">
        <v>84</v>
      </c>
      <c r="R7" s="45">
        <v>30</v>
      </c>
      <c r="S7" s="45">
        <v>40</v>
      </c>
      <c r="T7" s="45">
        <f t="shared" ref="T7:T69" si="1">SUM(U7:AF7)</f>
        <v>22</v>
      </c>
      <c r="U7" s="45">
        <v>9</v>
      </c>
      <c r="V7" s="45">
        <v>4</v>
      </c>
      <c r="W7" s="45">
        <v>1</v>
      </c>
      <c r="X7" s="45">
        <v>1</v>
      </c>
      <c r="Y7" s="45">
        <v>1</v>
      </c>
      <c r="Z7" s="45">
        <v>1</v>
      </c>
      <c r="AA7" s="45">
        <v>0</v>
      </c>
      <c r="AB7" s="45">
        <v>1</v>
      </c>
      <c r="AC7" s="45">
        <v>2</v>
      </c>
      <c r="AD7" s="45">
        <v>0</v>
      </c>
      <c r="AE7" s="45">
        <v>2</v>
      </c>
      <c r="AF7" s="83">
        <v>0</v>
      </c>
      <c r="AG7" s="46">
        <v>69.5</v>
      </c>
      <c r="AH7" s="47">
        <v>66.7</v>
      </c>
      <c r="AI7" s="47">
        <v>13</v>
      </c>
      <c r="AJ7" s="271">
        <f t="shared" ref="AJ7:AJ69" si="2">E7/$D7</f>
        <v>3.2074016962220508E-2</v>
      </c>
      <c r="AK7" s="271">
        <f t="shared" si="0"/>
        <v>2.1125674633770238E-2</v>
      </c>
      <c r="AL7" s="271">
        <f t="shared" si="0"/>
        <v>2.8681572860447185E-2</v>
      </c>
      <c r="AM7" s="271">
        <f t="shared" si="0"/>
        <v>1.7733230531996914E-2</v>
      </c>
      <c r="AN7" s="271">
        <f t="shared" si="0"/>
        <v>4.2251349267540476E-2</v>
      </c>
      <c r="AO7" s="271">
        <f t="shared" si="0"/>
        <v>7.925983037779491E-2</v>
      </c>
      <c r="AP7" s="271">
        <f t="shared" si="0"/>
        <v>0.11272166538164996</v>
      </c>
      <c r="AQ7" s="271">
        <f t="shared" si="0"/>
        <v>0.174402467232074</v>
      </c>
      <c r="AR7" s="271">
        <f t="shared" si="0"/>
        <v>0.28989976869699308</v>
      </c>
      <c r="AS7" s="271">
        <f t="shared" si="0"/>
        <v>9.545104086353122E-2</v>
      </c>
      <c r="AT7" s="271">
        <f t="shared" si="0"/>
        <v>5.7979953739398613E-2</v>
      </c>
      <c r="AU7" s="271">
        <f t="shared" si="0"/>
        <v>2.1279876638396301E-2</v>
      </c>
      <c r="AV7" s="271">
        <f t="shared" si="0"/>
        <v>1.2952968388589052E-2</v>
      </c>
      <c r="AW7" s="271">
        <f t="shared" si="0"/>
        <v>4.6260601387818042E-3</v>
      </c>
      <c r="AX7" s="271">
        <f t="shared" si="0"/>
        <v>6.1680801850424053E-3</v>
      </c>
      <c r="AY7" s="271">
        <f t="shared" si="0"/>
        <v>3.3924441017733229E-3</v>
      </c>
    </row>
    <row r="8" spans="2:51" ht="12" customHeight="1" x14ac:dyDescent="0.15">
      <c r="B8" s="70"/>
      <c r="C8" s="17" t="s">
        <v>64</v>
      </c>
      <c r="D8" s="74">
        <v>4192</v>
      </c>
      <c r="E8" s="9">
        <v>203</v>
      </c>
      <c r="F8" s="9">
        <v>121</v>
      </c>
      <c r="G8" s="9">
        <v>168</v>
      </c>
      <c r="H8" s="9">
        <v>92</v>
      </c>
      <c r="I8" s="9">
        <v>202</v>
      </c>
      <c r="J8" s="9">
        <v>341</v>
      </c>
      <c r="K8" s="9">
        <v>442</v>
      </c>
      <c r="L8" s="9">
        <v>744</v>
      </c>
      <c r="M8" s="9">
        <v>1267</v>
      </c>
      <c r="N8" s="9">
        <v>346</v>
      </c>
      <c r="O8" s="9">
        <v>181</v>
      </c>
      <c r="P8" s="9">
        <v>47</v>
      </c>
      <c r="Q8" s="9">
        <v>17</v>
      </c>
      <c r="R8" s="9">
        <v>10</v>
      </c>
      <c r="S8" s="9">
        <v>9</v>
      </c>
      <c r="T8" s="9">
        <f t="shared" si="1"/>
        <v>2</v>
      </c>
      <c r="U8" s="9">
        <v>0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1</v>
      </c>
      <c r="AF8" s="85">
        <v>0</v>
      </c>
      <c r="AG8" s="43">
        <v>68.2</v>
      </c>
      <c r="AH8" s="10">
        <v>64.400000000000006</v>
      </c>
      <c r="AI8" s="10">
        <v>13</v>
      </c>
      <c r="AJ8" s="271">
        <f t="shared" si="2"/>
        <v>4.842557251908397E-2</v>
      </c>
      <c r="AK8" s="271">
        <f t="shared" si="0"/>
        <v>2.8864503816793893E-2</v>
      </c>
      <c r="AL8" s="271">
        <f t="shared" si="0"/>
        <v>4.0076335877862593E-2</v>
      </c>
      <c r="AM8" s="271">
        <f t="shared" si="0"/>
        <v>2.1946564885496182E-2</v>
      </c>
      <c r="AN8" s="271">
        <f t="shared" si="0"/>
        <v>4.8187022900763356E-2</v>
      </c>
      <c r="AO8" s="271">
        <f t="shared" si="0"/>
        <v>8.1345419847328237E-2</v>
      </c>
      <c r="AP8" s="271">
        <f t="shared" si="0"/>
        <v>0.10543893129770993</v>
      </c>
      <c r="AQ8" s="271">
        <f t="shared" si="0"/>
        <v>0.17748091603053434</v>
      </c>
      <c r="AR8" s="271">
        <f t="shared" si="0"/>
        <v>0.30224236641221375</v>
      </c>
      <c r="AS8" s="271">
        <f t="shared" si="0"/>
        <v>8.2538167938931303E-2</v>
      </c>
      <c r="AT8" s="271">
        <f t="shared" si="0"/>
        <v>4.3177480916030533E-2</v>
      </c>
      <c r="AU8" s="271">
        <f t="shared" si="0"/>
        <v>1.1211832061068702E-2</v>
      </c>
      <c r="AV8" s="271">
        <f t="shared" si="0"/>
        <v>4.0553435114503815E-3</v>
      </c>
      <c r="AW8" s="271">
        <f t="shared" si="0"/>
        <v>2.3854961832061069E-3</v>
      </c>
      <c r="AX8" s="271">
        <f t="shared" si="0"/>
        <v>2.1469465648854963E-3</v>
      </c>
      <c r="AY8" s="271">
        <f t="shared" si="0"/>
        <v>4.7709923664122136E-4</v>
      </c>
    </row>
    <row r="9" spans="2:51" ht="12" customHeight="1" x14ac:dyDescent="0.15">
      <c r="B9" s="70"/>
      <c r="C9" s="17" t="s">
        <v>65</v>
      </c>
      <c r="D9" s="74">
        <v>1979</v>
      </c>
      <c r="E9" s="9">
        <v>3</v>
      </c>
      <c r="F9" s="9">
        <v>12</v>
      </c>
      <c r="G9" s="9">
        <v>17</v>
      </c>
      <c r="H9" s="9">
        <v>17</v>
      </c>
      <c r="I9" s="9">
        <v>65</v>
      </c>
      <c r="J9" s="9">
        <v>161</v>
      </c>
      <c r="K9" s="9">
        <v>266</v>
      </c>
      <c r="L9" s="9">
        <v>355</v>
      </c>
      <c r="M9" s="9">
        <v>515</v>
      </c>
      <c r="N9" s="9">
        <v>225</v>
      </c>
      <c r="O9" s="9">
        <v>163</v>
      </c>
      <c r="P9" s="9">
        <v>66</v>
      </c>
      <c r="Q9" s="9">
        <v>52</v>
      </c>
      <c r="R9" s="9">
        <v>18</v>
      </c>
      <c r="S9" s="9">
        <v>25</v>
      </c>
      <c r="T9" s="9">
        <f t="shared" si="1"/>
        <v>19</v>
      </c>
      <c r="U9" s="9">
        <v>9</v>
      </c>
      <c r="V9" s="9">
        <v>3</v>
      </c>
      <c r="W9" s="9">
        <v>1</v>
      </c>
      <c r="X9" s="9">
        <v>1</v>
      </c>
      <c r="Y9" s="9">
        <v>0</v>
      </c>
      <c r="Z9" s="9">
        <v>1</v>
      </c>
      <c r="AA9" s="9">
        <v>0</v>
      </c>
      <c r="AB9" s="9">
        <v>1</v>
      </c>
      <c r="AC9" s="9">
        <v>2</v>
      </c>
      <c r="AD9" s="9">
        <v>0</v>
      </c>
      <c r="AE9" s="9">
        <v>1</v>
      </c>
      <c r="AF9" s="85">
        <v>0</v>
      </c>
      <c r="AG9" s="43">
        <v>70.400000000000006</v>
      </c>
      <c r="AH9" s="10">
        <v>70.7</v>
      </c>
      <c r="AI9" s="10">
        <v>11.7</v>
      </c>
      <c r="AJ9" s="271">
        <f t="shared" si="2"/>
        <v>1.5159171298635675E-3</v>
      </c>
      <c r="AK9" s="271">
        <f t="shared" si="0"/>
        <v>6.0636685194542699E-3</v>
      </c>
      <c r="AL9" s="271">
        <f t="shared" si="0"/>
        <v>8.590197069226882E-3</v>
      </c>
      <c r="AM9" s="271">
        <f t="shared" si="0"/>
        <v>8.590197069226882E-3</v>
      </c>
      <c r="AN9" s="271">
        <f t="shared" si="0"/>
        <v>3.2844871147043965E-2</v>
      </c>
      <c r="AO9" s="271">
        <f t="shared" si="0"/>
        <v>8.1354219302678124E-2</v>
      </c>
      <c r="AP9" s="271">
        <f t="shared" si="0"/>
        <v>0.13441131884790297</v>
      </c>
      <c r="AQ9" s="271">
        <f t="shared" si="0"/>
        <v>0.17938352703385549</v>
      </c>
      <c r="AR9" s="271">
        <f t="shared" si="0"/>
        <v>0.26023244062657908</v>
      </c>
      <c r="AS9" s="271">
        <f t="shared" si="0"/>
        <v>0.11369378473976756</v>
      </c>
      <c r="AT9" s="271">
        <f t="shared" si="0"/>
        <v>8.2364830722587171E-2</v>
      </c>
      <c r="AU9" s="271">
        <f t="shared" si="0"/>
        <v>3.3350176856998481E-2</v>
      </c>
      <c r="AV9" s="271">
        <f t="shared" si="0"/>
        <v>2.6275896917635169E-2</v>
      </c>
      <c r="AW9" s="271">
        <f t="shared" si="0"/>
        <v>9.0955027791814053E-3</v>
      </c>
      <c r="AX9" s="271">
        <f t="shared" si="0"/>
        <v>1.2632642748863061E-2</v>
      </c>
      <c r="AY9" s="271">
        <f t="shared" si="0"/>
        <v>9.6008084891359268E-3</v>
      </c>
    </row>
    <row r="10" spans="2:51" ht="12" customHeight="1" x14ac:dyDescent="0.15">
      <c r="B10" s="70"/>
      <c r="C10" s="17" t="s">
        <v>66</v>
      </c>
      <c r="D10" s="74">
        <v>314</v>
      </c>
      <c r="E10" s="9">
        <v>2</v>
      </c>
      <c r="F10" s="9">
        <v>4</v>
      </c>
      <c r="G10" s="9">
        <v>1</v>
      </c>
      <c r="H10" s="9">
        <v>6</v>
      </c>
      <c r="I10" s="9">
        <v>7</v>
      </c>
      <c r="J10" s="9">
        <v>12</v>
      </c>
      <c r="K10" s="9">
        <v>23</v>
      </c>
      <c r="L10" s="9">
        <v>32</v>
      </c>
      <c r="M10" s="9">
        <v>98</v>
      </c>
      <c r="N10" s="9">
        <v>48</v>
      </c>
      <c r="O10" s="9">
        <v>32</v>
      </c>
      <c r="P10" s="9">
        <v>25</v>
      </c>
      <c r="Q10" s="9">
        <v>15</v>
      </c>
      <c r="R10" s="9">
        <v>2</v>
      </c>
      <c r="S10" s="9">
        <v>6</v>
      </c>
      <c r="T10" s="9">
        <f t="shared" si="1"/>
        <v>1</v>
      </c>
      <c r="U10" s="9">
        <v>0</v>
      </c>
      <c r="V10" s="9">
        <v>0</v>
      </c>
      <c r="W10" s="9">
        <v>0</v>
      </c>
      <c r="X10" s="9">
        <v>0</v>
      </c>
      <c r="Y10" s="9">
        <v>1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85">
        <v>0</v>
      </c>
      <c r="AG10" s="43">
        <v>73.400000000000006</v>
      </c>
      <c r="AH10" s="10">
        <v>73.400000000000006</v>
      </c>
      <c r="AI10" s="10">
        <v>12</v>
      </c>
      <c r="AJ10" s="271">
        <f t="shared" si="2"/>
        <v>6.369426751592357E-3</v>
      </c>
      <c r="AK10" s="271">
        <f t="shared" si="0"/>
        <v>1.2738853503184714E-2</v>
      </c>
      <c r="AL10" s="271">
        <f t="shared" si="0"/>
        <v>3.1847133757961785E-3</v>
      </c>
      <c r="AM10" s="271">
        <f t="shared" si="0"/>
        <v>1.9108280254777069E-2</v>
      </c>
      <c r="AN10" s="271">
        <f t="shared" si="0"/>
        <v>2.2292993630573247E-2</v>
      </c>
      <c r="AO10" s="271">
        <f t="shared" si="0"/>
        <v>3.8216560509554139E-2</v>
      </c>
      <c r="AP10" s="271">
        <f t="shared" si="0"/>
        <v>7.32484076433121E-2</v>
      </c>
      <c r="AQ10" s="271">
        <f t="shared" si="0"/>
        <v>0.10191082802547771</v>
      </c>
      <c r="AR10" s="271">
        <f t="shared" si="0"/>
        <v>0.31210191082802546</v>
      </c>
      <c r="AS10" s="271">
        <f t="shared" si="0"/>
        <v>0.15286624203821655</v>
      </c>
      <c r="AT10" s="271">
        <f t="shared" si="0"/>
        <v>0.10191082802547771</v>
      </c>
      <c r="AU10" s="271">
        <f t="shared" si="0"/>
        <v>7.9617834394904455E-2</v>
      </c>
      <c r="AV10" s="271">
        <f t="shared" si="0"/>
        <v>4.7770700636942678E-2</v>
      </c>
      <c r="AW10" s="271">
        <f t="shared" si="0"/>
        <v>6.369426751592357E-3</v>
      </c>
      <c r="AX10" s="271">
        <f t="shared" si="0"/>
        <v>1.9108280254777069E-2</v>
      </c>
      <c r="AY10" s="271">
        <f t="shared" si="0"/>
        <v>3.1847133757961785E-3</v>
      </c>
    </row>
    <row r="11" spans="2:51" ht="12" customHeight="1" x14ac:dyDescent="0.15">
      <c r="B11" s="330" t="s">
        <v>5</v>
      </c>
      <c r="C11" s="329"/>
      <c r="D11" s="77">
        <v>1364</v>
      </c>
      <c r="E11" s="6">
        <v>10</v>
      </c>
      <c r="F11" s="6">
        <v>5</v>
      </c>
      <c r="G11" s="6">
        <v>5</v>
      </c>
      <c r="H11" s="6">
        <v>2</v>
      </c>
      <c r="I11" s="6">
        <v>11</v>
      </c>
      <c r="J11" s="6">
        <v>37</v>
      </c>
      <c r="K11" s="6">
        <v>94</v>
      </c>
      <c r="L11" s="6">
        <v>145</v>
      </c>
      <c r="M11" s="6">
        <v>418</v>
      </c>
      <c r="N11" s="6">
        <v>164</v>
      </c>
      <c r="O11" s="6">
        <v>201</v>
      </c>
      <c r="P11" s="6">
        <v>115</v>
      </c>
      <c r="Q11" s="6">
        <v>85</v>
      </c>
      <c r="R11" s="6">
        <v>34</v>
      </c>
      <c r="S11" s="6">
        <v>18</v>
      </c>
      <c r="T11" s="6">
        <f t="shared" si="1"/>
        <v>20</v>
      </c>
      <c r="U11" s="6">
        <v>2</v>
      </c>
      <c r="V11" s="6">
        <v>11</v>
      </c>
      <c r="W11" s="6">
        <v>0</v>
      </c>
      <c r="X11" s="6">
        <v>1</v>
      </c>
      <c r="Y11" s="6">
        <v>0</v>
      </c>
      <c r="Z11" s="6">
        <v>3</v>
      </c>
      <c r="AA11" s="6">
        <v>1</v>
      </c>
      <c r="AB11" s="6">
        <v>1</v>
      </c>
      <c r="AC11" s="6">
        <v>0</v>
      </c>
      <c r="AD11" s="6">
        <v>0</v>
      </c>
      <c r="AE11" s="6">
        <v>0</v>
      </c>
      <c r="AF11" s="86">
        <v>1</v>
      </c>
      <c r="AG11" s="48">
        <v>74.2</v>
      </c>
      <c r="AH11" s="8">
        <v>76</v>
      </c>
      <c r="AI11" s="8">
        <v>12.2</v>
      </c>
      <c r="AJ11" s="271">
        <f t="shared" si="2"/>
        <v>7.331378299120235E-3</v>
      </c>
      <c r="AK11" s="271">
        <f t="shared" si="0"/>
        <v>3.6656891495601175E-3</v>
      </c>
      <c r="AL11" s="271">
        <f t="shared" si="0"/>
        <v>3.6656891495601175E-3</v>
      </c>
      <c r="AM11" s="271">
        <f t="shared" si="0"/>
        <v>1.4662756598240469E-3</v>
      </c>
      <c r="AN11" s="271">
        <f t="shared" si="0"/>
        <v>8.0645161290322578E-3</v>
      </c>
      <c r="AO11" s="271">
        <f t="shared" si="0"/>
        <v>2.7126099706744868E-2</v>
      </c>
      <c r="AP11" s="271">
        <f t="shared" si="0"/>
        <v>6.89149560117302E-2</v>
      </c>
      <c r="AQ11" s="271">
        <f t="shared" si="0"/>
        <v>0.1063049853372434</v>
      </c>
      <c r="AR11" s="271">
        <f t="shared" si="0"/>
        <v>0.30645161290322581</v>
      </c>
      <c r="AS11" s="271">
        <f t="shared" si="0"/>
        <v>0.12023460410557185</v>
      </c>
      <c r="AT11" s="271">
        <f t="shared" si="0"/>
        <v>0.14736070381231672</v>
      </c>
      <c r="AU11" s="271">
        <f t="shared" si="0"/>
        <v>8.4310850439882692E-2</v>
      </c>
      <c r="AV11" s="271">
        <f t="shared" si="0"/>
        <v>6.2316715542521994E-2</v>
      </c>
      <c r="AW11" s="271">
        <f t="shared" si="0"/>
        <v>2.4926686217008796E-2</v>
      </c>
      <c r="AX11" s="271">
        <f t="shared" si="0"/>
        <v>1.3196480938416423E-2</v>
      </c>
      <c r="AY11" s="271">
        <f t="shared" si="0"/>
        <v>1.466275659824047E-2</v>
      </c>
    </row>
    <row r="12" spans="2:51" ht="12" customHeight="1" x14ac:dyDescent="0.15">
      <c r="B12" s="331" t="s">
        <v>75</v>
      </c>
      <c r="C12" s="287"/>
      <c r="D12" s="5">
        <v>61</v>
      </c>
      <c r="E12" s="5">
        <v>0</v>
      </c>
      <c r="F12" s="5">
        <v>2</v>
      </c>
      <c r="G12" s="5">
        <v>1</v>
      </c>
      <c r="H12" s="5">
        <v>1</v>
      </c>
      <c r="I12" s="5">
        <v>1</v>
      </c>
      <c r="J12" s="5">
        <v>3</v>
      </c>
      <c r="K12" s="5">
        <v>5</v>
      </c>
      <c r="L12" s="5">
        <v>3</v>
      </c>
      <c r="M12" s="5">
        <v>12</v>
      </c>
      <c r="N12" s="5">
        <v>11</v>
      </c>
      <c r="O12" s="5">
        <v>11</v>
      </c>
      <c r="P12" s="5">
        <v>5</v>
      </c>
      <c r="Q12" s="5">
        <v>1</v>
      </c>
      <c r="R12" s="5">
        <v>4</v>
      </c>
      <c r="S12" s="5">
        <v>1</v>
      </c>
      <c r="T12" s="5">
        <f t="shared" si="1"/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85">
        <v>0</v>
      </c>
      <c r="AG12" s="43">
        <v>75.7</v>
      </c>
      <c r="AH12" s="7">
        <v>74.8</v>
      </c>
      <c r="AI12" s="7">
        <v>13.7</v>
      </c>
      <c r="AJ12" s="271">
        <f t="shared" si="2"/>
        <v>0</v>
      </c>
      <c r="AK12" s="271">
        <f t="shared" si="0"/>
        <v>3.2786885245901641E-2</v>
      </c>
      <c r="AL12" s="271">
        <f t="shared" si="0"/>
        <v>1.6393442622950821E-2</v>
      </c>
      <c r="AM12" s="271">
        <f t="shared" si="0"/>
        <v>1.6393442622950821E-2</v>
      </c>
      <c r="AN12" s="271">
        <f t="shared" si="0"/>
        <v>1.6393442622950821E-2</v>
      </c>
      <c r="AO12" s="271">
        <f t="shared" si="0"/>
        <v>4.9180327868852458E-2</v>
      </c>
      <c r="AP12" s="271">
        <f t="shared" si="0"/>
        <v>8.1967213114754092E-2</v>
      </c>
      <c r="AQ12" s="271">
        <f t="shared" si="0"/>
        <v>4.9180327868852458E-2</v>
      </c>
      <c r="AR12" s="271">
        <f t="shared" si="0"/>
        <v>0.19672131147540983</v>
      </c>
      <c r="AS12" s="271">
        <f t="shared" si="0"/>
        <v>0.18032786885245902</v>
      </c>
      <c r="AT12" s="271">
        <f t="shared" si="0"/>
        <v>0.18032786885245902</v>
      </c>
      <c r="AU12" s="271">
        <f t="shared" si="0"/>
        <v>8.1967213114754092E-2</v>
      </c>
      <c r="AV12" s="271">
        <f t="shared" si="0"/>
        <v>1.6393442622950821E-2</v>
      </c>
      <c r="AW12" s="271">
        <f t="shared" si="0"/>
        <v>6.5573770491803282E-2</v>
      </c>
      <c r="AX12" s="271">
        <f t="shared" si="0"/>
        <v>1.6393442622950821E-2</v>
      </c>
      <c r="AY12" s="271">
        <f t="shared" si="0"/>
        <v>0</v>
      </c>
    </row>
    <row r="13" spans="2:51" ht="12" customHeight="1" x14ac:dyDescent="0.15">
      <c r="B13" s="331" t="s">
        <v>76</v>
      </c>
      <c r="C13" s="287"/>
      <c r="D13" s="5">
        <v>124</v>
      </c>
      <c r="E13" s="5">
        <v>0</v>
      </c>
      <c r="F13" s="5">
        <v>2</v>
      </c>
      <c r="G13" s="5">
        <v>0</v>
      </c>
      <c r="H13" s="5">
        <v>0</v>
      </c>
      <c r="I13" s="5">
        <v>0</v>
      </c>
      <c r="J13" s="5">
        <v>2</v>
      </c>
      <c r="K13" s="5">
        <v>6</v>
      </c>
      <c r="L13" s="5">
        <v>16</v>
      </c>
      <c r="M13" s="5">
        <v>57</v>
      </c>
      <c r="N13" s="5">
        <v>20</v>
      </c>
      <c r="O13" s="5">
        <v>9</v>
      </c>
      <c r="P13" s="5">
        <v>7</v>
      </c>
      <c r="Q13" s="5">
        <v>3</v>
      </c>
      <c r="R13" s="5">
        <v>0</v>
      </c>
      <c r="S13" s="5">
        <v>2</v>
      </c>
      <c r="T13" s="5">
        <f t="shared" si="1"/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85">
        <v>0</v>
      </c>
      <c r="AG13" s="43">
        <v>72.7</v>
      </c>
      <c r="AH13" s="7">
        <v>73.400000000000006</v>
      </c>
      <c r="AI13" s="7">
        <v>8.4</v>
      </c>
      <c r="AJ13" s="271">
        <f t="shared" si="2"/>
        <v>0</v>
      </c>
      <c r="AK13" s="271">
        <f t="shared" si="0"/>
        <v>1.6129032258064516E-2</v>
      </c>
      <c r="AL13" s="271">
        <f t="shared" si="0"/>
        <v>0</v>
      </c>
      <c r="AM13" s="271">
        <f t="shared" si="0"/>
        <v>0</v>
      </c>
      <c r="AN13" s="271">
        <f t="shared" si="0"/>
        <v>0</v>
      </c>
      <c r="AO13" s="271">
        <f t="shared" si="0"/>
        <v>1.6129032258064516E-2</v>
      </c>
      <c r="AP13" s="271">
        <f t="shared" si="0"/>
        <v>4.8387096774193547E-2</v>
      </c>
      <c r="AQ13" s="271">
        <f t="shared" si="0"/>
        <v>0.12903225806451613</v>
      </c>
      <c r="AR13" s="271">
        <f t="shared" si="0"/>
        <v>0.45967741935483869</v>
      </c>
      <c r="AS13" s="271">
        <f t="shared" si="0"/>
        <v>0.16129032258064516</v>
      </c>
      <c r="AT13" s="271">
        <f t="shared" si="0"/>
        <v>7.2580645161290328E-2</v>
      </c>
      <c r="AU13" s="271">
        <f t="shared" si="0"/>
        <v>5.6451612903225805E-2</v>
      </c>
      <c r="AV13" s="271">
        <f t="shared" si="0"/>
        <v>2.4193548387096774E-2</v>
      </c>
      <c r="AW13" s="271">
        <f t="shared" si="0"/>
        <v>0</v>
      </c>
      <c r="AX13" s="271">
        <f t="shared" si="0"/>
        <v>1.6129032258064516E-2</v>
      </c>
      <c r="AY13" s="271">
        <f t="shared" si="0"/>
        <v>0</v>
      </c>
    </row>
    <row r="14" spans="2:51" ht="12" customHeight="1" x14ac:dyDescent="0.15">
      <c r="B14" s="331" t="s">
        <v>77</v>
      </c>
      <c r="C14" s="287"/>
      <c r="D14" s="5">
        <v>68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6</v>
      </c>
      <c r="L14" s="5">
        <v>0</v>
      </c>
      <c r="M14" s="5">
        <v>23</v>
      </c>
      <c r="N14" s="5">
        <v>7</v>
      </c>
      <c r="O14" s="5">
        <v>18</v>
      </c>
      <c r="P14" s="5">
        <v>4</v>
      </c>
      <c r="Q14" s="5">
        <v>10</v>
      </c>
      <c r="R14" s="5">
        <v>0</v>
      </c>
      <c r="S14" s="5">
        <v>0</v>
      </c>
      <c r="T14" s="5">
        <f t="shared" si="1"/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85">
        <v>0</v>
      </c>
      <c r="AG14" s="43">
        <v>76.8</v>
      </c>
      <c r="AH14" s="7">
        <v>77.7</v>
      </c>
      <c r="AI14" s="7">
        <v>8.1</v>
      </c>
      <c r="AJ14" s="271">
        <f t="shared" si="2"/>
        <v>0</v>
      </c>
      <c r="AK14" s="271">
        <f t="shared" si="0"/>
        <v>0</v>
      </c>
      <c r="AL14" s="271">
        <f t="shared" si="0"/>
        <v>0</v>
      </c>
      <c r="AM14" s="271">
        <f t="shared" si="0"/>
        <v>0</v>
      </c>
      <c r="AN14" s="271">
        <f t="shared" si="0"/>
        <v>0</v>
      </c>
      <c r="AO14" s="271">
        <f t="shared" si="0"/>
        <v>0</v>
      </c>
      <c r="AP14" s="271">
        <f t="shared" si="0"/>
        <v>8.8235294117647065E-2</v>
      </c>
      <c r="AQ14" s="271">
        <f t="shared" si="0"/>
        <v>0</v>
      </c>
      <c r="AR14" s="271">
        <f t="shared" si="0"/>
        <v>0.33823529411764708</v>
      </c>
      <c r="AS14" s="271">
        <f t="shared" si="0"/>
        <v>0.10294117647058823</v>
      </c>
      <c r="AT14" s="271">
        <f t="shared" si="0"/>
        <v>0.26470588235294118</v>
      </c>
      <c r="AU14" s="271">
        <f t="shared" si="0"/>
        <v>5.8823529411764705E-2</v>
      </c>
      <c r="AV14" s="271">
        <f t="shared" si="0"/>
        <v>0.14705882352941177</v>
      </c>
      <c r="AW14" s="271">
        <f t="shared" si="0"/>
        <v>0</v>
      </c>
      <c r="AX14" s="271">
        <f t="shared" si="0"/>
        <v>0</v>
      </c>
      <c r="AY14" s="271">
        <f t="shared" si="0"/>
        <v>0</v>
      </c>
    </row>
    <row r="15" spans="2:51" ht="12" customHeight="1" x14ac:dyDescent="0.15">
      <c r="B15" s="331" t="s">
        <v>78</v>
      </c>
      <c r="C15" s="287"/>
      <c r="D15" s="5">
        <v>4276</v>
      </c>
      <c r="E15" s="5">
        <v>203</v>
      </c>
      <c r="F15" s="5">
        <v>121</v>
      </c>
      <c r="G15" s="5">
        <v>168</v>
      </c>
      <c r="H15" s="5">
        <v>92</v>
      </c>
      <c r="I15" s="5">
        <v>202</v>
      </c>
      <c r="J15" s="5">
        <v>343</v>
      </c>
      <c r="K15" s="5">
        <v>445</v>
      </c>
      <c r="L15" s="5">
        <v>751</v>
      </c>
      <c r="M15" s="5">
        <v>1293</v>
      </c>
      <c r="N15" s="5">
        <v>367</v>
      </c>
      <c r="O15" s="5">
        <v>191</v>
      </c>
      <c r="P15" s="5">
        <v>60</v>
      </c>
      <c r="Q15" s="5">
        <v>19</v>
      </c>
      <c r="R15" s="5">
        <v>10</v>
      </c>
      <c r="S15" s="5">
        <v>9</v>
      </c>
      <c r="T15" s="5">
        <f t="shared" si="1"/>
        <v>2</v>
      </c>
      <c r="U15" s="5">
        <v>0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85">
        <v>0</v>
      </c>
      <c r="AG15" s="43">
        <v>68.400000000000006</v>
      </c>
      <c r="AH15" s="7">
        <v>64.599999999999994</v>
      </c>
      <c r="AI15" s="7">
        <v>13</v>
      </c>
      <c r="AJ15" s="271">
        <f t="shared" si="2"/>
        <v>4.7474275023386345E-2</v>
      </c>
      <c r="AK15" s="271">
        <f t="shared" si="0"/>
        <v>2.8297474275023386E-2</v>
      </c>
      <c r="AL15" s="271">
        <f t="shared" si="0"/>
        <v>3.9289055191768008E-2</v>
      </c>
      <c r="AM15" s="271">
        <f t="shared" si="0"/>
        <v>2.1515434985968196E-2</v>
      </c>
      <c r="AN15" s="271">
        <f t="shared" si="0"/>
        <v>4.7240411599625817E-2</v>
      </c>
      <c r="AO15" s="271">
        <f t="shared" si="0"/>
        <v>8.021515434985968E-2</v>
      </c>
      <c r="AP15" s="271">
        <f t="shared" si="0"/>
        <v>0.10406922357343311</v>
      </c>
      <c r="AQ15" s="271">
        <f t="shared" si="0"/>
        <v>0.17563143124415342</v>
      </c>
      <c r="AR15" s="271">
        <f t="shared" si="0"/>
        <v>0.30238540692235732</v>
      </c>
      <c r="AS15" s="271">
        <f t="shared" si="0"/>
        <v>8.5827876520112256E-2</v>
      </c>
      <c r="AT15" s="271">
        <f t="shared" si="0"/>
        <v>4.4667913938260057E-2</v>
      </c>
      <c r="AU15" s="271">
        <f t="shared" si="0"/>
        <v>1.4031805425631431E-2</v>
      </c>
      <c r="AV15" s="271">
        <f t="shared" si="0"/>
        <v>4.4434050514499529E-3</v>
      </c>
      <c r="AW15" s="271">
        <f t="shared" si="0"/>
        <v>2.3386342376052385E-3</v>
      </c>
      <c r="AX15" s="271">
        <f t="shared" si="0"/>
        <v>2.1047708138447149E-3</v>
      </c>
      <c r="AY15" s="271">
        <f t="shared" si="0"/>
        <v>4.6772684752104771E-4</v>
      </c>
    </row>
    <row r="16" spans="2:51" ht="12" customHeight="1" x14ac:dyDescent="0.15">
      <c r="B16" s="331" t="s">
        <v>79</v>
      </c>
      <c r="C16" s="287"/>
      <c r="D16" s="5">
        <v>272</v>
      </c>
      <c r="E16" s="5">
        <v>2</v>
      </c>
      <c r="F16" s="5">
        <v>4</v>
      </c>
      <c r="G16" s="5">
        <v>1</v>
      </c>
      <c r="H16" s="5">
        <v>6</v>
      </c>
      <c r="I16" s="5">
        <v>7</v>
      </c>
      <c r="J16" s="5">
        <v>12</v>
      </c>
      <c r="K16" s="5">
        <v>21</v>
      </c>
      <c r="L16" s="5">
        <v>26</v>
      </c>
      <c r="M16" s="5">
        <v>83</v>
      </c>
      <c r="N16" s="5">
        <v>34</v>
      </c>
      <c r="O16" s="5">
        <v>30</v>
      </c>
      <c r="P16" s="5">
        <v>24</v>
      </c>
      <c r="Q16" s="5">
        <v>13</v>
      </c>
      <c r="R16" s="5">
        <v>2</v>
      </c>
      <c r="S16" s="5">
        <v>6</v>
      </c>
      <c r="T16" s="5">
        <f t="shared" si="1"/>
        <v>1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85">
        <v>0</v>
      </c>
      <c r="AG16" s="43">
        <v>73.3</v>
      </c>
      <c r="AH16" s="7">
        <v>73.3</v>
      </c>
      <c r="AI16" s="7">
        <v>12.6</v>
      </c>
      <c r="AJ16" s="271">
        <f t="shared" si="2"/>
        <v>7.3529411764705881E-3</v>
      </c>
      <c r="AK16" s="271">
        <f t="shared" ref="AK16:AK69" si="3">F16/$D16</f>
        <v>1.4705882352941176E-2</v>
      </c>
      <c r="AL16" s="271">
        <f t="shared" ref="AL16:AL69" si="4">G16/$D16</f>
        <v>3.6764705882352941E-3</v>
      </c>
      <c r="AM16" s="271">
        <f t="shared" ref="AM16:AM69" si="5">H16/$D16</f>
        <v>2.2058823529411766E-2</v>
      </c>
      <c r="AN16" s="271">
        <f t="shared" ref="AN16:AN69" si="6">I16/$D16</f>
        <v>2.5735294117647058E-2</v>
      </c>
      <c r="AO16" s="271">
        <f t="shared" ref="AO16:AO69" si="7">J16/$D16</f>
        <v>4.4117647058823532E-2</v>
      </c>
      <c r="AP16" s="271">
        <f t="shared" ref="AP16:AP69" si="8">K16/$D16</f>
        <v>7.720588235294118E-2</v>
      </c>
      <c r="AQ16" s="271">
        <f t="shared" ref="AQ16:AQ69" si="9">L16/$D16</f>
        <v>9.5588235294117641E-2</v>
      </c>
      <c r="AR16" s="271">
        <f t="shared" ref="AR16:AR69" si="10">M16/$D16</f>
        <v>0.30514705882352944</v>
      </c>
      <c r="AS16" s="271">
        <f t="shared" ref="AS16:AS69" si="11">N16/$D16</f>
        <v>0.125</v>
      </c>
      <c r="AT16" s="271">
        <f t="shared" ref="AT16:AT69" si="12">O16/$D16</f>
        <v>0.11029411764705882</v>
      </c>
      <c r="AU16" s="271">
        <f t="shared" ref="AU16:AU69" si="13">P16/$D16</f>
        <v>8.8235294117647065E-2</v>
      </c>
      <c r="AV16" s="271">
        <f t="shared" ref="AV16:AV69" si="14">Q16/$D16</f>
        <v>4.779411764705882E-2</v>
      </c>
      <c r="AW16" s="271">
        <f t="shared" ref="AW16:AW69" si="15">R16/$D16</f>
        <v>7.3529411764705881E-3</v>
      </c>
      <c r="AX16" s="271">
        <f t="shared" ref="AX16:AX69" si="16">S16/$D16</f>
        <v>2.2058823529411766E-2</v>
      </c>
      <c r="AY16" s="271">
        <f t="shared" ref="AY16:AY69" si="17">T16/$D16</f>
        <v>3.6764705882352941E-3</v>
      </c>
    </row>
    <row r="17" spans="2:51" ht="12" customHeight="1" x14ac:dyDescent="0.15">
      <c r="B17" s="331" t="s">
        <v>80</v>
      </c>
      <c r="C17" s="287"/>
      <c r="D17" s="5">
        <v>41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</v>
      </c>
      <c r="L17" s="5">
        <v>2</v>
      </c>
      <c r="M17" s="5">
        <v>8</v>
      </c>
      <c r="N17" s="5">
        <v>9</v>
      </c>
      <c r="O17" s="5">
        <v>10</v>
      </c>
      <c r="P17" s="5">
        <v>4</v>
      </c>
      <c r="Q17" s="5">
        <v>3</v>
      </c>
      <c r="R17" s="5">
        <v>3</v>
      </c>
      <c r="S17" s="5">
        <v>0</v>
      </c>
      <c r="T17" s="5">
        <f t="shared" si="1"/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85">
        <v>0</v>
      </c>
      <c r="AG17" s="43">
        <v>78.7</v>
      </c>
      <c r="AH17" s="7">
        <v>79.8</v>
      </c>
      <c r="AI17" s="7">
        <v>8.3000000000000007</v>
      </c>
      <c r="AJ17" s="271">
        <f t="shared" si="2"/>
        <v>0</v>
      </c>
      <c r="AK17" s="271">
        <f t="shared" si="3"/>
        <v>0</v>
      </c>
      <c r="AL17" s="271">
        <f t="shared" si="4"/>
        <v>0</v>
      </c>
      <c r="AM17" s="271">
        <f t="shared" si="5"/>
        <v>0</v>
      </c>
      <c r="AN17" s="271">
        <f t="shared" si="6"/>
        <v>0</v>
      </c>
      <c r="AO17" s="271">
        <f t="shared" si="7"/>
        <v>0</v>
      </c>
      <c r="AP17" s="271">
        <f t="shared" si="8"/>
        <v>4.878048780487805E-2</v>
      </c>
      <c r="AQ17" s="271">
        <f t="shared" si="9"/>
        <v>4.878048780487805E-2</v>
      </c>
      <c r="AR17" s="271">
        <f t="shared" si="10"/>
        <v>0.1951219512195122</v>
      </c>
      <c r="AS17" s="271">
        <f t="shared" si="11"/>
        <v>0.21951219512195122</v>
      </c>
      <c r="AT17" s="271">
        <f t="shared" si="12"/>
        <v>0.24390243902439024</v>
      </c>
      <c r="AU17" s="271">
        <f t="shared" si="13"/>
        <v>9.7560975609756101E-2</v>
      </c>
      <c r="AV17" s="271">
        <f t="shared" si="14"/>
        <v>7.3170731707317069E-2</v>
      </c>
      <c r="AW17" s="271">
        <f t="shared" si="15"/>
        <v>7.3170731707317069E-2</v>
      </c>
      <c r="AX17" s="271">
        <f t="shared" si="16"/>
        <v>0</v>
      </c>
      <c r="AY17" s="271">
        <f t="shared" si="17"/>
        <v>0</v>
      </c>
    </row>
    <row r="18" spans="2:51" ht="12" customHeight="1" x14ac:dyDescent="0.15">
      <c r="B18" s="331" t="s">
        <v>81</v>
      </c>
      <c r="C18" s="287"/>
      <c r="D18" s="5">
        <v>1979</v>
      </c>
      <c r="E18" s="5">
        <v>3</v>
      </c>
      <c r="F18" s="5">
        <v>12</v>
      </c>
      <c r="G18" s="5">
        <v>17</v>
      </c>
      <c r="H18" s="5">
        <v>17</v>
      </c>
      <c r="I18" s="5">
        <v>65</v>
      </c>
      <c r="J18" s="5">
        <v>161</v>
      </c>
      <c r="K18" s="5">
        <v>266</v>
      </c>
      <c r="L18" s="5">
        <v>355</v>
      </c>
      <c r="M18" s="5">
        <v>515</v>
      </c>
      <c r="N18" s="5">
        <v>225</v>
      </c>
      <c r="O18" s="5">
        <v>163</v>
      </c>
      <c r="P18" s="5">
        <v>66</v>
      </c>
      <c r="Q18" s="5">
        <v>52</v>
      </c>
      <c r="R18" s="5">
        <v>18</v>
      </c>
      <c r="S18" s="5">
        <v>25</v>
      </c>
      <c r="T18" s="5">
        <f t="shared" si="1"/>
        <v>19</v>
      </c>
      <c r="U18" s="5">
        <v>9</v>
      </c>
      <c r="V18" s="5">
        <v>3</v>
      </c>
      <c r="W18" s="5">
        <v>1</v>
      </c>
      <c r="X18" s="5">
        <v>1</v>
      </c>
      <c r="Y18" s="5">
        <v>0</v>
      </c>
      <c r="Z18" s="5">
        <v>1</v>
      </c>
      <c r="AA18" s="5">
        <v>0</v>
      </c>
      <c r="AB18" s="5">
        <v>1</v>
      </c>
      <c r="AC18" s="5">
        <v>2</v>
      </c>
      <c r="AD18" s="5">
        <v>0</v>
      </c>
      <c r="AE18" s="5">
        <v>1</v>
      </c>
      <c r="AF18" s="85">
        <v>0</v>
      </c>
      <c r="AG18" s="43">
        <v>70.400000000000006</v>
      </c>
      <c r="AH18" s="7">
        <v>70.7</v>
      </c>
      <c r="AI18" s="7">
        <v>11.7</v>
      </c>
      <c r="AJ18" s="271">
        <f t="shared" si="2"/>
        <v>1.5159171298635675E-3</v>
      </c>
      <c r="AK18" s="271">
        <f t="shared" si="3"/>
        <v>6.0636685194542699E-3</v>
      </c>
      <c r="AL18" s="271">
        <f t="shared" si="4"/>
        <v>8.590197069226882E-3</v>
      </c>
      <c r="AM18" s="271">
        <f t="shared" si="5"/>
        <v>8.590197069226882E-3</v>
      </c>
      <c r="AN18" s="271">
        <f t="shared" si="6"/>
        <v>3.2844871147043965E-2</v>
      </c>
      <c r="AO18" s="271">
        <f t="shared" si="7"/>
        <v>8.1354219302678124E-2</v>
      </c>
      <c r="AP18" s="271">
        <f t="shared" si="8"/>
        <v>0.13441131884790297</v>
      </c>
      <c r="AQ18" s="271">
        <f t="shared" si="9"/>
        <v>0.17938352703385549</v>
      </c>
      <c r="AR18" s="271">
        <f t="shared" si="10"/>
        <v>0.26023244062657908</v>
      </c>
      <c r="AS18" s="271">
        <f t="shared" si="11"/>
        <v>0.11369378473976756</v>
      </c>
      <c r="AT18" s="271">
        <f t="shared" si="12"/>
        <v>8.2364830722587171E-2</v>
      </c>
      <c r="AU18" s="271">
        <f t="shared" si="13"/>
        <v>3.3350176856998481E-2</v>
      </c>
      <c r="AV18" s="271">
        <f t="shared" si="14"/>
        <v>2.6275896917635169E-2</v>
      </c>
      <c r="AW18" s="271">
        <f t="shared" si="15"/>
        <v>9.0955027791814053E-3</v>
      </c>
      <c r="AX18" s="271">
        <f t="shared" si="16"/>
        <v>1.2632642748863061E-2</v>
      </c>
      <c r="AY18" s="271">
        <f t="shared" si="17"/>
        <v>9.6008084891359268E-3</v>
      </c>
    </row>
    <row r="19" spans="2:51" ht="12" customHeight="1" x14ac:dyDescent="0.15">
      <c r="B19" s="331" t="s">
        <v>363</v>
      </c>
      <c r="C19" s="287"/>
      <c r="D19" s="5">
        <v>202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12</v>
      </c>
      <c r="L19" s="5">
        <v>22</v>
      </c>
      <c r="M19" s="5">
        <v>75</v>
      </c>
      <c r="N19" s="5">
        <v>28</v>
      </c>
      <c r="O19" s="5">
        <v>23</v>
      </c>
      <c r="P19" s="5">
        <v>17</v>
      </c>
      <c r="Q19" s="5">
        <v>17</v>
      </c>
      <c r="R19" s="5">
        <v>2</v>
      </c>
      <c r="S19" s="5">
        <v>1</v>
      </c>
      <c r="T19" s="5">
        <f t="shared" si="1"/>
        <v>2</v>
      </c>
      <c r="U19" s="5">
        <v>1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85">
        <v>0</v>
      </c>
      <c r="AG19" s="43">
        <v>73.5</v>
      </c>
      <c r="AH19" s="7">
        <v>76.3</v>
      </c>
      <c r="AI19" s="7">
        <v>9.4</v>
      </c>
      <c r="AJ19" s="271">
        <f t="shared" si="2"/>
        <v>0</v>
      </c>
      <c r="AK19" s="271">
        <f t="shared" si="3"/>
        <v>0</v>
      </c>
      <c r="AL19" s="271">
        <f t="shared" si="4"/>
        <v>0</v>
      </c>
      <c r="AM19" s="271">
        <f t="shared" si="5"/>
        <v>0</v>
      </c>
      <c r="AN19" s="271">
        <f t="shared" si="6"/>
        <v>0</v>
      </c>
      <c r="AO19" s="271">
        <f t="shared" si="7"/>
        <v>1.4851485148514851E-2</v>
      </c>
      <c r="AP19" s="271">
        <f t="shared" si="8"/>
        <v>5.9405940594059403E-2</v>
      </c>
      <c r="AQ19" s="271">
        <f t="shared" si="9"/>
        <v>0.10891089108910891</v>
      </c>
      <c r="AR19" s="271">
        <f t="shared" si="10"/>
        <v>0.37128712871287128</v>
      </c>
      <c r="AS19" s="271">
        <f t="shared" si="11"/>
        <v>0.13861386138613863</v>
      </c>
      <c r="AT19" s="271">
        <f t="shared" si="12"/>
        <v>0.11386138613861387</v>
      </c>
      <c r="AU19" s="271">
        <f t="shared" si="13"/>
        <v>8.4158415841584164E-2</v>
      </c>
      <c r="AV19" s="271">
        <f t="shared" si="14"/>
        <v>8.4158415841584164E-2</v>
      </c>
      <c r="AW19" s="271">
        <f t="shared" si="15"/>
        <v>9.9009900990099011E-3</v>
      </c>
      <c r="AX19" s="271">
        <f t="shared" si="16"/>
        <v>4.9504950495049506E-3</v>
      </c>
      <c r="AY19" s="271">
        <f t="shared" si="17"/>
        <v>9.9009900990099011E-3</v>
      </c>
    </row>
    <row r="20" spans="2:51" ht="12" customHeight="1" x14ac:dyDescent="0.15">
      <c r="B20" s="331" t="s">
        <v>364</v>
      </c>
      <c r="C20" s="287"/>
      <c r="D20" s="5">
        <v>93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6</v>
      </c>
      <c r="L20" s="5">
        <v>10</v>
      </c>
      <c r="M20" s="5">
        <v>27</v>
      </c>
      <c r="N20" s="5">
        <v>7</v>
      </c>
      <c r="O20" s="5">
        <v>26</v>
      </c>
      <c r="P20" s="5">
        <v>8</v>
      </c>
      <c r="Q20" s="5">
        <v>5</v>
      </c>
      <c r="R20" s="5">
        <v>0</v>
      </c>
      <c r="S20" s="5">
        <v>3</v>
      </c>
      <c r="T20" s="5">
        <f t="shared" si="1"/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85">
        <v>0</v>
      </c>
      <c r="AG20" s="43">
        <v>75</v>
      </c>
      <c r="AH20" s="7">
        <v>77</v>
      </c>
      <c r="AI20" s="7">
        <v>9</v>
      </c>
      <c r="AJ20" s="271">
        <f t="shared" si="2"/>
        <v>0</v>
      </c>
      <c r="AK20" s="271">
        <f t="shared" si="3"/>
        <v>0</v>
      </c>
      <c r="AL20" s="271">
        <f t="shared" si="4"/>
        <v>0</v>
      </c>
      <c r="AM20" s="271">
        <f t="shared" si="5"/>
        <v>0</v>
      </c>
      <c r="AN20" s="271">
        <f t="shared" si="6"/>
        <v>0</v>
      </c>
      <c r="AO20" s="271">
        <f t="shared" si="7"/>
        <v>1.0752688172043012E-2</v>
      </c>
      <c r="AP20" s="271">
        <f t="shared" si="8"/>
        <v>6.4516129032258063E-2</v>
      </c>
      <c r="AQ20" s="271">
        <f t="shared" si="9"/>
        <v>0.10752688172043011</v>
      </c>
      <c r="AR20" s="271">
        <f t="shared" si="10"/>
        <v>0.29032258064516131</v>
      </c>
      <c r="AS20" s="271">
        <f t="shared" si="11"/>
        <v>7.5268817204301078E-2</v>
      </c>
      <c r="AT20" s="271">
        <f t="shared" si="12"/>
        <v>0.27956989247311825</v>
      </c>
      <c r="AU20" s="271">
        <f t="shared" si="13"/>
        <v>8.6021505376344093E-2</v>
      </c>
      <c r="AV20" s="271">
        <f t="shared" si="14"/>
        <v>5.3763440860215055E-2</v>
      </c>
      <c r="AW20" s="271">
        <f t="shared" si="15"/>
        <v>0</v>
      </c>
      <c r="AX20" s="271">
        <f t="shared" si="16"/>
        <v>3.2258064516129031E-2</v>
      </c>
      <c r="AY20" s="271">
        <f t="shared" si="17"/>
        <v>0</v>
      </c>
    </row>
    <row r="21" spans="2:51" ht="12" customHeight="1" x14ac:dyDescent="0.15">
      <c r="B21" s="331" t="s">
        <v>88</v>
      </c>
      <c r="C21" s="287"/>
      <c r="D21" s="5">
        <v>524</v>
      </c>
      <c r="E21" s="5">
        <v>10</v>
      </c>
      <c r="F21" s="5">
        <v>0</v>
      </c>
      <c r="G21" s="5">
        <v>4</v>
      </c>
      <c r="H21" s="5">
        <v>0</v>
      </c>
      <c r="I21" s="5">
        <v>9</v>
      </c>
      <c r="J21" s="5">
        <v>19</v>
      </c>
      <c r="K21" s="5">
        <v>42</v>
      </c>
      <c r="L21" s="5">
        <v>59</v>
      </c>
      <c r="M21" s="5">
        <v>150</v>
      </c>
      <c r="N21" s="5">
        <v>44</v>
      </c>
      <c r="O21" s="5">
        <v>69</v>
      </c>
      <c r="P21" s="5">
        <v>39</v>
      </c>
      <c r="Q21" s="5">
        <v>37</v>
      </c>
      <c r="R21" s="5">
        <v>17</v>
      </c>
      <c r="S21" s="5">
        <v>11</v>
      </c>
      <c r="T21" s="5">
        <f t="shared" si="1"/>
        <v>14</v>
      </c>
      <c r="U21" s="5">
        <v>1</v>
      </c>
      <c r="V21" s="5">
        <v>9</v>
      </c>
      <c r="W21" s="5">
        <v>0</v>
      </c>
      <c r="X21" s="5">
        <v>0</v>
      </c>
      <c r="Y21" s="5">
        <v>0</v>
      </c>
      <c r="Z21" s="5">
        <v>2</v>
      </c>
      <c r="AA21" s="5">
        <v>0</v>
      </c>
      <c r="AB21" s="5">
        <v>1</v>
      </c>
      <c r="AC21" s="5">
        <v>0</v>
      </c>
      <c r="AD21" s="5">
        <v>0</v>
      </c>
      <c r="AE21" s="5">
        <v>0</v>
      </c>
      <c r="AF21" s="85">
        <v>1</v>
      </c>
      <c r="AG21" s="43">
        <v>73.599999999999994</v>
      </c>
      <c r="AH21" s="7">
        <v>75.900000000000006</v>
      </c>
      <c r="AI21" s="7">
        <v>14.7</v>
      </c>
      <c r="AJ21" s="271">
        <f t="shared" si="2"/>
        <v>1.9083969465648856E-2</v>
      </c>
      <c r="AK21" s="271">
        <f t="shared" si="3"/>
        <v>0</v>
      </c>
      <c r="AL21" s="271">
        <f t="shared" si="4"/>
        <v>7.6335877862595417E-3</v>
      </c>
      <c r="AM21" s="271">
        <f t="shared" si="5"/>
        <v>0</v>
      </c>
      <c r="AN21" s="271">
        <f t="shared" si="6"/>
        <v>1.717557251908397E-2</v>
      </c>
      <c r="AO21" s="271">
        <f t="shared" si="7"/>
        <v>3.6259541984732822E-2</v>
      </c>
      <c r="AP21" s="271">
        <f t="shared" si="8"/>
        <v>8.0152671755725186E-2</v>
      </c>
      <c r="AQ21" s="271">
        <f t="shared" si="9"/>
        <v>0.11259541984732824</v>
      </c>
      <c r="AR21" s="271">
        <f t="shared" si="10"/>
        <v>0.2862595419847328</v>
      </c>
      <c r="AS21" s="271">
        <f t="shared" si="11"/>
        <v>8.3969465648854963E-2</v>
      </c>
      <c r="AT21" s="271">
        <f t="shared" si="12"/>
        <v>0.1316793893129771</v>
      </c>
      <c r="AU21" s="271">
        <f t="shared" si="13"/>
        <v>7.4427480916030533E-2</v>
      </c>
      <c r="AV21" s="271">
        <f t="shared" si="14"/>
        <v>7.061068702290077E-2</v>
      </c>
      <c r="AW21" s="271">
        <f t="shared" si="15"/>
        <v>3.2442748091603052E-2</v>
      </c>
      <c r="AX21" s="271">
        <f t="shared" si="16"/>
        <v>2.0992366412213741E-2</v>
      </c>
      <c r="AY21" s="271">
        <f t="shared" si="17"/>
        <v>2.6717557251908396E-2</v>
      </c>
    </row>
    <row r="22" spans="2:51" ht="12" customHeight="1" x14ac:dyDescent="0.15">
      <c r="B22" s="330" t="s">
        <v>365</v>
      </c>
      <c r="C22" s="329"/>
      <c r="D22" s="6">
        <v>209</v>
      </c>
      <c r="E22" s="6">
        <v>0</v>
      </c>
      <c r="F22" s="6">
        <v>1</v>
      </c>
      <c r="G22" s="6">
        <v>0</v>
      </c>
      <c r="H22" s="6">
        <v>1</v>
      </c>
      <c r="I22" s="6">
        <v>1</v>
      </c>
      <c r="J22" s="6">
        <v>7</v>
      </c>
      <c r="K22" s="6">
        <v>14</v>
      </c>
      <c r="L22" s="6">
        <v>32</v>
      </c>
      <c r="M22" s="6">
        <v>55</v>
      </c>
      <c r="N22" s="6">
        <v>31</v>
      </c>
      <c r="O22" s="6">
        <v>27</v>
      </c>
      <c r="P22" s="6">
        <v>19</v>
      </c>
      <c r="Q22" s="6">
        <v>9</v>
      </c>
      <c r="R22" s="6">
        <v>8</v>
      </c>
      <c r="S22" s="6">
        <v>0</v>
      </c>
      <c r="T22" s="6">
        <f t="shared" si="1"/>
        <v>4</v>
      </c>
      <c r="U22" s="6">
        <v>0</v>
      </c>
      <c r="V22" s="6">
        <v>2</v>
      </c>
      <c r="W22" s="6">
        <v>0</v>
      </c>
      <c r="X22" s="6">
        <v>0</v>
      </c>
      <c r="Y22" s="6">
        <v>0</v>
      </c>
      <c r="Z22" s="6">
        <v>1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86">
        <v>0</v>
      </c>
      <c r="AG22" s="48">
        <v>74</v>
      </c>
      <c r="AH22" s="8">
        <v>75.900000000000006</v>
      </c>
      <c r="AI22" s="8">
        <v>12.1</v>
      </c>
      <c r="AJ22" s="271">
        <f t="shared" si="2"/>
        <v>0</v>
      </c>
      <c r="AK22" s="271">
        <f t="shared" si="3"/>
        <v>4.7846889952153108E-3</v>
      </c>
      <c r="AL22" s="271">
        <f t="shared" si="4"/>
        <v>0</v>
      </c>
      <c r="AM22" s="271">
        <f t="shared" si="5"/>
        <v>4.7846889952153108E-3</v>
      </c>
      <c r="AN22" s="271">
        <f t="shared" si="6"/>
        <v>4.7846889952153108E-3</v>
      </c>
      <c r="AO22" s="271">
        <f t="shared" si="7"/>
        <v>3.3492822966507178E-2</v>
      </c>
      <c r="AP22" s="271">
        <f t="shared" si="8"/>
        <v>6.6985645933014357E-2</v>
      </c>
      <c r="AQ22" s="271">
        <f t="shared" si="9"/>
        <v>0.15311004784688995</v>
      </c>
      <c r="AR22" s="271">
        <f t="shared" si="10"/>
        <v>0.26315789473684209</v>
      </c>
      <c r="AS22" s="271">
        <f t="shared" si="11"/>
        <v>0.14832535885167464</v>
      </c>
      <c r="AT22" s="271">
        <f t="shared" si="12"/>
        <v>0.12918660287081341</v>
      </c>
      <c r="AU22" s="271">
        <f t="shared" si="13"/>
        <v>9.0909090909090912E-2</v>
      </c>
      <c r="AV22" s="271">
        <f t="shared" si="14"/>
        <v>4.3062200956937802E-2</v>
      </c>
      <c r="AW22" s="271">
        <f t="shared" si="15"/>
        <v>3.8277511961722487E-2</v>
      </c>
      <c r="AX22" s="271">
        <f t="shared" si="16"/>
        <v>0</v>
      </c>
      <c r="AY22" s="271">
        <f t="shared" si="17"/>
        <v>1.9138755980861243E-2</v>
      </c>
    </row>
    <row r="23" spans="2:51" ht="12" customHeight="1" x14ac:dyDescent="0.15">
      <c r="B23" s="331" t="s">
        <v>6</v>
      </c>
      <c r="C23" s="287"/>
      <c r="D23" s="5">
        <v>61</v>
      </c>
      <c r="E23" s="5">
        <v>0</v>
      </c>
      <c r="F23" s="5">
        <v>2</v>
      </c>
      <c r="G23" s="5">
        <v>1</v>
      </c>
      <c r="H23" s="5">
        <v>1</v>
      </c>
      <c r="I23" s="5">
        <v>1</v>
      </c>
      <c r="J23" s="5">
        <v>3</v>
      </c>
      <c r="K23" s="5">
        <v>5</v>
      </c>
      <c r="L23" s="5">
        <v>3</v>
      </c>
      <c r="M23" s="5">
        <v>12</v>
      </c>
      <c r="N23" s="5">
        <v>11</v>
      </c>
      <c r="O23" s="5">
        <v>11</v>
      </c>
      <c r="P23" s="5">
        <v>5</v>
      </c>
      <c r="Q23" s="5">
        <v>1</v>
      </c>
      <c r="R23" s="5">
        <v>4</v>
      </c>
      <c r="S23" s="5">
        <v>1</v>
      </c>
      <c r="T23" s="5">
        <f t="shared" si="1"/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85">
        <v>0</v>
      </c>
      <c r="AG23" s="43">
        <v>75.7</v>
      </c>
      <c r="AH23" s="7">
        <v>74.8</v>
      </c>
      <c r="AI23" s="7">
        <v>13.7</v>
      </c>
      <c r="AJ23" s="271">
        <f t="shared" si="2"/>
        <v>0</v>
      </c>
      <c r="AK23" s="271">
        <f t="shared" si="3"/>
        <v>3.2786885245901641E-2</v>
      </c>
      <c r="AL23" s="271">
        <f t="shared" si="4"/>
        <v>1.6393442622950821E-2</v>
      </c>
      <c r="AM23" s="271">
        <f t="shared" si="5"/>
        <v>1.6393442622950821E-2</v>
      </c>
      <c r="AN23" s="271">
        <f t="shared" si="6"/>
        <v>1.6393442622950821E-2</v>
      </c>
      <c r="AO23" s="271">
        <f t="shared" si="7"/>
        <v>4.9180327868852458E-2</v>
      </c>
      <c r="AP23" s="271">
        <f t="shared" si="8"/>
        <v>8.1967213114754092E-2</v>
      </c>
      <c r="AQ23" s="271">
        <f t="shared" si="9"/>
        <v>4.9180327868852458E-2</v>
      </c>
      <c r="AR23" s="271">
        <f t="shared" si="10"/>
        <v>0.19672131147540983</v>
      </c>
      <c r="AS23" s="271">
        <f t="shared" si="11"/>
        <v>0.18032786885245902</v>
      </c>
      <c r="AT23" s="271">
        <f t="shared" si="12"/>
        <v>0.18032786885245902</v>
      </c>
      <c r="AU23" s="271">
        <f t="shared" si="13"/>
        <v>8.1967213114754092E-2</v>
      </c>
      <c r="AV23" s="271">
        <f t="shared" si="14"/>
        <v>1.6393442622950821E-2</v>
      </c>
      <c r="AW23" s="271">
        <f t="shared" si="15"/>
        <v>6.5573770491803282E-2</v>
      </c>
      <c r="AX23" s="271">
        <f t="shared" si="16"/>
        <v>1.6393442622950821E-2</v>
      </c>
      <c r="AY23" s="271">
        <f t="shared" si="17"/>
        <v>0</v>
      </c>
    </row>
    <row r="24" spans="2:51" ht="12" customHeight="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33">
        <f t="shared" si="1"/>
        <v>0</v>
      </c>
      <c r="U24" s="208" t="s">
        <v>393</v>
      </c>
      <c r="V24" s="208" t="s">
        <v>393</v>
      </c>
      <c r="W24" s="208" t="s">
        <v>393</v>
      </c>
      <c r="X24" s="208" t="s">
        <v>393</v>
      </c>
      <c r="Y24" s="208" t="s">
        <v>393</v>
      </c>
      <c r="Z24" s="208" t="s">
        <v>393</v>
      </c>
      <c r="AA24" s="208" t="s">
        <v>393</v>
      </c>
      <c r="AB24" s="208" t="s">
        <v>393</v>
      </c>
      <c r="AC24" s="208" t="s">
        <v>393</v>
      </c>
      <c r="AD24" s="208" t="s">
        <v>393</v>
      </c>
      <c r="AE24" s="208" t="s">
        <v>393</v>
      </c>
      <c r="AF24" s="209" t="s">
        <v>393</v>
      </c>
      <c r="AG24" s="49" t="s">
        <v>289</v>
      </c>
      <c r="AH24" s="57" t="s">
        <v>289</v>
      </c>
      <c r="AI24" s="57" t="s">
        <v>289</v>
      </c>
      <c r="AJ24" s="271" t="e">
        <f t="shared" si="2"/>
        <v>#VALUE!</v>
      </c>
      <c r="AK24" s="271" t="e">
        <f t="shared" si="3"/>
        <v>#VALUE!</v>
      </c>
      <c r="AL24" s="271" t="e">
        <f t="shared" si="4"/>
        <v>#VALUE!</v>
      </c>
      <c r="AM24" s="271" t="e">
        <f t="shared" si="5"/>
        <v>#VALUE!</v>
      </c>
      <c r="AN24" s="271" t="e">
        <f t="shared" si="6"/>
        <v>#VALUE!</v>
      </c>
      <c r="AO24" s="271" t="e">
        <f t="shared" si="7"/>
        <v>#VALUE!</v>
      </c>
      <c r="AP24" s="271" t="e">
        <f t="shared" si="8"/>
        <v>#VALUE!</v>
      </c>
      <c r="AQ24" s="271" t="e">
        <f t="shared" si="9"/>
        <v>#VALUE!</v>
      </c>
      <c r="AR24" s="271" t="e">
        <f t="shared" si="10"/>
        <v>#VALUE!</v>
      </c>
      <c r="AS24" s="271" t="e">
        <f t="shared" si="11"/>
        <v>#VALUE!</v>
      </c>
      <c r="AT24" s="271" t="e">
        <f t="shared" si="12"/>
        <v>#VALUE!</v>
      </c>
      <c r="AU24" s="271" t="e">
        <f t="shared" si="13"/>
        <v>#VALUE!</v>
      </c>
      <c r="AV24" s="271" t="e">
        <f t="shared" si="14"/>
        <v>#VALUE!</v>
      </c>
      <c r="AW24" s="271" t="e">
        <f t="shared" si="15"/>
        <v>#VALUE!</v>
      </c>
      <c r="AX24" s="271" t="e">
        <f t="shared" si="16"/>
        <v>#VALUE!</v>
      </c>
      <c r="AY24" s="271" t="e">
        <f t="shared" si="17"/>
        <v>#DIV/0!</v>
      </c>
    </row>
    <row r="25" spans="2:51" x14ac:dyDescent="0.15">
      <c r="B25" s="331" t="s">
        <v>8</v>
      </c>
      <c r="C25" s="287"/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3</v>
      </c>
      <c r="N25" s="5">
        <v>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 t="shared" si="1"/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85">
        <v>0</v>
      </c>
      <c r="AG25" s="49">
        <v>73.400000000000006</v>
      </c>
      <c r="AH25" s="57">
        <v>73.3</v>
      </c>
      <c r="AI25" s="57">
        <v>4</v>
      </c>
      <c r="AJ25" s="271">
        <f t="shared" si="2"/>
        <v>0</v>
      </c>
      <c r="AK25" s="271">
        <f t="shared" si="3"/>
        <v>0</v>
      </c>
      <c r="AL25" s="271">
        <f t="shared" si="4"/>
        <v>0</v>
      </c>
      <c r="AM25" s="271">
        <f t="shared" si="5"/>
        <v>0</v>
      </c>
      <c r="AN25" s="271">
        <f t="shared" si="6"/>
        <v>0</v>
      </c>
      <c r="AO25" s="271">
        <f t="shared" si="7"/>
        <v>0</v>
      </c>
      <c r="AP25" s="271">
        <f t="shared" si="8"/>
        <v>0</v>
      </c>
      <c r="AQ25" s="271">
        <f t="shared" si="9"/>
        <v>0.16666666666666666</v>
      </c>
      <c r="AR25" s="271">
        <f t="shared" si="10"/>
        <v>0.5</v>
      </c>
      <c r="AS25" s="271">
        <f t="shared" si="11"/>
        <v>0.33333333333333331</v>
      </c>
      <c r="AT25" s="271">
        <f t="shared" si="12"/>
        <v>0</v>
      </c>
      <c r="AU25" s="271">
        <f t="shared" si="13"/>
        <v>0</v>
      </c>
      <c r="AV25" s="271">
        <f t="shared" si="14"/>
        <v>0</v>
      </c>
      <c r="AW25" s="271">
        <f t="shared" si="15"/>
        <v>0</v>
      </c>
      <c r="AX25" s="271">
        <f t="shared" si="16"/>
        <v>0</v>
      </c>
      <c r="AY25" s="271">
        <f t="shared" si="17"/>
        <v>0</v>
      </c>
    </row>
    <row r="26" spans="2:51" x14ac:dyDescent="0.15">
      <c r="B26" s="331" t="s">
        <v>9</v>
      </c>
      <c r="C26" s="287"/>
      <c r="D26" s="5">
        <v>87</v>
      </c>
      <c r="E26" s="5">
        <v>0</v>
      </c>
      <c r="F26" s="5">
        <v>2</v>
      </c>
      <c r="G26" s="5">
        <v>0</v>
      </c>
      <c r="H26" s="5">
        <v>0</v>
      </c>
      <c r="I26" s="5">
        <v>0</v>
      </c>
      <c r="J26" s="5">
        <v>2</v>
      </c>
      <c r="K26" s="5">
        <v>5</v>
      </c>
      <c r="L26" s="5">
        <v>13</v>
      </c>
      <c r="M26" s="5">
        <v>37</v>
      </c>
      <c r="N26" s="5">
        <v>16</v>
      </c>
      <c r="O26" s="5">
        <v>4</v>
      </c>
      <c r="P26" s="5">
        <v>6</v>
      </c>
      <c r="Q26" s="5">
        <v>2</v>
      </c>
      <c r="R26" s="5">
        <v>0</v>
      </c>
      <c r="S26" s="5">
        <v>0</v>
      </c>
      <c r="T26" s="5">
        <f t="shared" si="1"/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85">
        <v>0</v>
      </c>
      <c r="AG26" s="49">
        <v>72.7</v>
      </c>
      <c r="AH26" s="57">
        <v>72.5</v>
      </c>
      <c r="AI26" s="57">
        <v>8.3000000000000007</v>
      </c>
      <c r="AJ26" s="271">
        <f t="shared" si="2"/>
        <v>0</v>
      </c>
      <c r="AK26" s="271">
        <f t="shared" si="3"/>
        <v>2.2988505747126436E-2</v>
      </c>
      <c r="AL26" s="271">
        <f t="shared" si="4"/>
        <v>0</v>
      </c>
      <c r="AM26" s="271">
        <f t="shared" si="5"/>
        <v>0</v>
      </c>
      <c r="AN26" s="271">
        <f t="shared" si="6"/>
        <v>0</v>
      </c>
      <c r="AO26" s="271">
        <f t="shared" si="7"/>
        <v>2.2988505747126436E-2</v>
      </c>
      <c r="AP26" s="271">
        <f t="shared" si="8"/>
        <v>5.7471264367816091E-2</v>
      </c>
      <c r="AQ26" s="271">
        <f t="shared" si="9"/>
        <v>0.14942528735632185</v>
      </c>
      <c r="AR26" s="271">
        <f t="shared" si="10"/>
        <v>0.42528735632183906</v>
      </c>
      <c r="AS26" s="271">
        <f t="shared" si="11"/>
        <v>0.18390804597701149</v>
      </c>
      <c r="AT26" s="271">
        <f t="shared" si="12"/>
        <v>4.5977011494252873E-2</v>
      </c>
      <c r="AU26" s="271">
        <f t="shared" si="13"/>
        <v>6.8965517241379309E-2</v>
      </c>
      <c r="AV26" s="271">
        <f t="shared" si="14"/>
        <v>2.2988505747126436E-2</v>
      </c>
      <c r="AW26" s="271">
        <f t="shared" si="15"/>
        <v>0</v>
      </c>
      <c r="AX26" s="271">
        <f t="shared" si="16"/>
        <v>0</v>
      </c>
      <c r="AY26" s="271">
        <f t="shared" si="17"/>
        <v>0</v>
      </c>
    </row>
    <row r="27" spans="2:51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1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 t="shared" si="1"/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85">
        <v>0</v>
      </c>
      <c r="AG27" s="49">
        <v>67.599999999999994</v>
      </c>
      <c r="AH27" s="57">
        <v>68.7</v>
      </c>
      <c r="AI27" s="57">
        <v>5.0999999999999996</v>
      </c>
      <c r="AJ27" s="271">
        <f t="shared" si="2"/>
        <v>0</v>
      </c>
      <c r="AK27" s="271">
        <f t="shared" si="3"/>
        <v>0</v>
      </c>
      <c r="AL27" s="271">
        <f t="shared" si="4"/>
        <v>0</v>
      </c>
      <c r="AM27" s="271">
        <f t="shared" si="5"/>
        <v>0</v>
      </c>
      <c r="AN27" s="271">
        <f t="shared" si="6"/>
        <v>0</v>
      </c>
      <c r="AO27" s="271">
        <f t="shared" si="7"/>
        <v>0</v>
      </c>
      <c r="AP27" s="271">
        <f t="shared" si="8"/>
        <v>0.33333333333333331</v>
      </c>
      <c r="AQ27" s="271">
        <f t="shared" si="9"/>
        <v>0.33333333333333331</v>
      </c>
      <c r="AR27" s="271">
        <f t="shared" si="10"/>
        <v>0</v>
      </c>
      <c r="AS27" s="271">
        <f t="shared" si="11"/>
        <v>0.33333333333333331</v>
      </c>
      <c r="AT27" s="271">
        <f t="shared" si="12"/>
        <v>0</v>
      </c>
      <c r="AU27" s="271">
        <f t="shared" si="13"/>
        <v>0</v>
      </c>
      <c r="AV27" s="271">
        <f t="shared" si="14"/>
        <v>0</v>
      </c>
      <c r="AW27" s="271">
        <f t="shared" si="15"/>
        <v>0</v>
      </c>
      <c r="AX27" s="271">
        <f t="shared" si="16"/>
        <v>0</v>
      </c>
      <c r="AY27" s="271">
        <f t="shared" si="17"/>
        <v>0</v>
      </c>
    </row>
    <row r="28" spans="2:51" x14ac:dyDescent="0.15">
      <c r="B28" s="331" t="s">
        <v>11</v>
      </c>
      <c r="C28" s="287"/>
      <c r="D28" s="5">
        <v>13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7</v>
      </c>
      <c r="N28" s="5">
        <v>1</v>
      </c>
      <c r="O28" s="5">
        <v>1</v>
      </c>
      <c r="P28" s="5">
        <v>1</v>
      </c>
      <c r="Q28" s="5">
        <v>0</v>
      </c>
      <c r="R28" s="5">
        <v>0</v>
      </c>
      <c r="S28" s="5">
        <v>2</v>
      </c>
      <c r="T28" s="5">
        <f t="shared" si="1"/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85">
        <v>0</v>
      </c>
      <c r="AG28" s="49">
        <v>73.5</v>
      </c>
      <c r="AH28" s="57">
        <v>78.400000000000006</v>
      </c>
      <c r="AI28" s="57">
        <v>10.9</v>
      </c>
      <c r="AJ28" s="271">
        <f t="shared" si="2"/>
        <v>0</v>
      </c>
      <c r="AK28" s="271">
        <f t="shared" si="3"/>
        <v>0</v>
      </c>
      <c r="AL28" s="271">
        <f t="shared" si="4"/>
        <v>0</v>
      </c>
      <c r="AM28" s="271">
        <f t="shared" si="5"/>
        <v>0</v>
      </c>
      <c r="AN28" s="271">
        <f t="shared" si="6"/>
        <v>0</v>
      </c>
      <c r="AO28" s="271">
        <f t="shared" si="7"/>
        <v>0</v>
      </c>
      <c r="AP28" s="271">
        <f t="shared" si="8"/>
        <v>0</v>
      </c>
      <c r="AQ28" s="271">
        <f t="shared" si="9"/>
        <v>7.6923076923076927E-2</v>
      </c>
      <c r="AR28" s="271">
        <f t="shared" si="10"/>
        <v>0.53846153846153844</v>
      </c>
      <c r="AS28" s="271">
        <f t="shared" si="11"/>
        <v>7.6923076923076927E-2</v>
      </c>
      <c r="AT28" s="271">
        <f t="shared" si="12"/>
        <v>7.6923076923076927E-2</v>
      </c>
      <c r="AU28" s="271">
        <f t="shared" si="13"/>
        <v>7.6923076923076927E-2</v>
      </c>
      <c r="AV28" s="271">
        <f t="shared" si="14"/>
        <v>0</v>
      </c>
      <c r="AW28" s="271">
        <f t="shared" si="15"/>
        <v>0</v>
      </c>
      <c r="AX28" s="271">
        <f t="shared" si="16"/>
        <v>0.15384615384615385</v>
      </c>
      <c r="AY28" s="271">
        <f t="shared" si="17"/>
        <v>0</v>
      </c>
    </row>
    <row r="29" spans="2:51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10</v>
      </c>
      <c r="N29" s="5">
        <v>0</v>
      </c>
      <c r="O29" s="5">
        <v>4</v>
      </c>
      <c r="P29" s="5">
        <v>0</v>
      </c>
      <c r="Q29" s="5">
        <v>1</v>
      </c>
      <c r="R29" s="5">
        <v>0</v>
      </c>
      <c r="S29" s="5">
        <v>0</v>
      </c>
      <c r="T29" s="5">
        <f t="shared" si="1"/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85">
        <v>0</v>
      </c>
      <c r="AG29" s="49">
        <v>71.5</v>
      </c>
      <c r="AH29" s="57">
        <v>75.400000000000006</v>
      </c>
      <c r="AI29" s="57">
        <v>6</v>
      </c>
      <c r="AJ29" s="271">
        <f t="shared" si="2"/>
        <v>0</v>
      </c>
      <c r="AK29" s="271">
        <f t="shared" si="3"/>
        <v>0</v>
      </c>
      <c r="AL29" s="271">
        <f t="shared" si="4"/>
        <v>0</v>
      </c>
      <c r="AM29" s="271">
        <f t="shared" si="5"/>
        <v>0</v>
      </c>
      <c r="AN29" s="271">
        <f t="shared" si="6"/>
        <v>0</v>
      </c>
      <c r="AO29" s="271">
        <f t="shared" si="7"/>
        <v>0</v>
      </c>
      <c r="AP29" s="271">
        <f t="shared" si="8"/>
        <v>0</v>
      </c>
      <c r="AQ29" s="271">
        <f t="shared" si="9"/>
        <v>0</v>
      </c>
      <c r="AR29" s="271">
        <f t="shared" si="10"/>
        <v>0.66666666666666663</v>
      </c>
      <c r="AS29" s="271">
        <f t="shared" si="11"/>
        <v>0</v>
      </c>
      <c r="AT29" s="271">
        <f t="shared" si="12"/>
        <v>0.26666666666666666</v>
      </c>
      <c r="AU29" s="271">
        <f t="shared" si="13"/>
        <v>0</v>
      </c>
      <c r="AV29" s="271">
        <f t="shared" si="14"/>
        <v>6.6666666666666666E-2</v>
      </c>
      <c r="AW29" s="271">
        <f t="shared" si="15"/>
        <v>0</v>
      </c>
      <c r="AX29" s="271">
        <f t="shared" si="16"/>
        <v>0</v>
      </c>
      <c r="AY29" s="271">
        <f t="shared" si="17"/>
        <v>0</v>
      </c>
    </row>
    <row r="30" spans="2:51" x14ac:dyDescent="0.15">
      <c r="B30" s="331" t="s">
        <v>13</v>
      </c>
      <c r="C30" s="287"/>
      <c r="D30" s="5">
        <v>31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</v>
      </c>
      <c r="K30" s="5">
        <v>0</v>
      </c>
      <c r="L30" s="5">
        <v>1</v>
      </c>
      <c r="M30" s="5">
        <v>4</v>
      </c>
      <c r="N30" s="5">
        <v>5</v>
      </c>
      <c r="O30" s="5">
        <v>8</v>
      </c>
      <c r="P30" s="5">
        <v>11</v>
      </c>
      <c r="Q30" s="5">
        <v>0</v>
      </c>
      <c r="R30" s="5">
        <v>0</v>
      </c>
      <c r="S30" s="5">
        <v>0</v>
      </c>
      <c r="T30" s="5">
        <f t="shared" si="1"/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85">
        <v>0</v>
      </c>
      <c r="AG30" s="49">
        <v>83</v>
      </c>
      <c r="AH30" s="57">
        <v>80.099999999999994</v>
      </c>
      <c r="AI30" s="57">
        <v>8.1</v>
      </c>
      <c r="AJ30" s="271">
        <f t="shared" si="2"/>
        <v>0</v>
      </c>
      <c r="AK30" s="271">
        <f t="shared" si="3"/>
        <v>0</v>
      </c>
      <c r="AL30" s="271">
        <f t="shared" si="4"/>
        <v>0</v>
      </c>
      <c r="AM30" s="271">
        <f t="shared" si="5"/>
        <v>0</v>
      </c>
      <c r="AN30" s="271">
        <f t="shared" si="6"/>
        <v>0</v>
      </c>
      <c r="AO30" s="271">
        <f t="shared" si="7"/>
        <v>6.4516129032258063E-2</v>
      </c>
      <c r="AP30" s="271">
        <f t="shared" si="8"/>
        <v>0</v>
      </c>
      <c r="AQ30" s="271">
        <f t="shared" si="9"/>
        <v>3.2258064516129031E-2</v>
      </c>
      <c r="AR30" s="271">
        <f t="shared" si="10"/>
        <v>0.12903225806451613</v>
      </c>
      <c r="AS30" s="271">
        <f t="shared" si="11"/>
        <v>0.16129032258064516</v>
      </c>
      <c r="AT30" s="271">
        <f t="shared" si="12"/>
        <v>0.25806451612903225</v>
      </c>
      <c r="AU30" s="271">
        <f t="shared" si="13"/>
        <v>0.35483870967741937</v>
      </c>
      <c r="AV30" s="271">
        <f t="shared" si="14"/>
        <v>0</v>
      </c>
      <c r="AW30" s="271">
        <f t="shared" si="15"/>
        <v>0</v>
      </c>
      <c r="AX30" s="271">
        <f t="shared" si="16"/>
        <v>0</v>
      </c>
      <c r="AY30" s="271">
        <f t="shared" si="17"/>
        <v>0</v>
      </c>
    </row>
    <row r="31" spans="2:51" x14ac:dyDescent="0.15">
      <c r="B31" s="331" t="s">
        <v>14</v>
      </c>
      <c r="C31" s="287"/>
      <c r="D31" s="5">
        <v>23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4</v>
      </c>
      <c r="L31" s="5">
        <v>0</v>
      </c>
      <c r="M31" s="5">
        <v>8</v>
      </c>
      <c r="N31" s="5">
        <v>6</v>
      </c>
      <c r="O31" s="5">
        <v>3</v>
      </c>
      <c r="P31" s="5">
        <v>0</v>
      </c>
      <c r="Q31" s="5">
        <v>2</v>
      </c>
      <c r="R31" s="5">
        <v>0</v>
      </c>
      <c r="S31" s="5">
        <v>0</v>
      </c>
      <c r="T31" s="5">
        <f t="shared" si="1"/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85">
        <v>0</v>
      </c>
      <c r="AG31" s="49">
        <v>75</v>
      </c>
      <c r="AH31" s="57">
        <v>74.5</v>
      </c>
      <c r="AI31" s="57">
        <v>7.7</v>
      </c>
      <c r="AJ31" s="271">
        <f t="shared" si="2"/>
        <v>0</v>
      </c>
      <c r="AK31" s="271">
        <f t="shared" si="3"/>
        <v>0</v>
      </c>
      <c r="AL31" s="271">
        <f t="shared" si="4"/>
        <v>0</v>
      </c>
      <c r="AM31" s="271">
        <f t="shared" si="5"/>
        <v>0</v>
      </c>
      <c r="AN31" s="271">
        <f t="shared" si="6"/>
        <v>0</v>
      </c>
      <c r="AO31" s="271">
        <f t="shared" si="7"/>
        <v>0</v>
      </c>
      <c r="AP31" s="271">
        <f t="shared" si="8"/>
        <v>0.17391304347826086</v>
      </c>
      <c r="AQ31" s="271">
        <f t="shared" si="9"/>
        <v>0</v>
      </c>
      <c r="AR31" s="271">
        <f t="shared" si="10"/>
        <v>0.34782608695652173</v>
      </c>
      <c r="AS31" s="271">
        <f t="shared" si="11"/>
        <v>0.2608695652173913</v>
      </c>
      <c r="AT31" s="271">
        <f t="shared" si="12"/>
        <v>0.13043478260869565</v>
      </c>
      <c r="AU31" s="271">
        <f t="shared" si="13"/>
        <v>0</v>
      </c>
      <c r="AV31" s="271">
        <f t="shared" si="14"/>
        <v>8.6956521739130432E-2</v>
      </c>
      <c r="AW31" s="271">
        <f t="shared" si="15"/>
        <v>0</v>
      </c>
      <c r="AX31" s="271">
        <f t="shared" si="16"/>
        <v>0</v>
      </c>
      <c r="AY31" s="271">
        <f t="shared" si="17"/>
        <v>0</v>
      </c>
    </row>
    <row r="32" spans="2:51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f t="shared" si="1"/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85">
        <v>0</v>
      </c>
      <c r="AG32" s="49">
        <v>79.8</v>
      </c>
      <c r="AH32" s="57">
        <v>79.8</v>
      </c>
      <c r="AI32" s="57">
        <v>5.4</v>
      </c>
      <c r="AJ32" s="271">
        <f t="shared" si="2"/>
        <v>0</v>
      </c>
      <c r="AK32" s="271">
        <f t="shared" si="3"/>
        <v>0</v>
      </c>
      <c r="AL32" s="271">
        <f t="shared" si="4"/>
        <v>0</v>
      </c>
      <c r="AM32" s="271">
        <f t="shared" si="5"/>
        <v>0</v>
      </c>
      <c r="AN32" s="271">
        <f t="shared" si="6"/>
        <v>0</v>
      </c>
      <c r="AO32" s="271">
        <f t="shared" si="7"/>
        <v>0</v>
      </c>
      <c r="AP32" s="271">
        <f t="shared" si="8"/>
        <v>0</v>
      </c>
      <c r="AQ32" s="271">
        <f t="shared" si="9"/>
        <v>0</v>
      </c>
      <c r="AR32" s="271">
        <f t="shared" si="10"/>
        <v>0.5</v>
      </c>
      <c r="AS32" s="271">
        <f t="shared" si="11"/>
        <v>0</v>
      </c>
      <c r="AT32" s="271">
        <f t="shared" si="12"/>
        <v>0</v>
      </c>
      <c r="AU32" s="271">
        <f t="shared" si="13"/>
        <v>0.5</v>
      </c>
      <c r="AV32" s="271">
        <f t="shared" si="14"/>
        <v>0</v>
      </c>
      <c r="AW32" s="271">
        <f t="shared" si="15"/>
        <v>0</v>
      </c>
      <c r="AX32" s="271">
        <f t="shared" si="16"/>
        <v>0</v>
      </c>
      <c r="AY32" s="271">
        <f t="shared" si="17"/>
        <v>0</v>
      </c>
    </row>
    <row r="33" spans="2:51" x14ac:dyDescent="0.15">
      <c r="B33" s="331" t="s">
        <v>16</v>
      </c>
      <c r="C33" s="287"/>
      <c r="D33" s="5">
        <v>484</v>
      </c>
      <c r="E33" s="5">
        <v>11</v>
      </c>
      <c r="F33" s="5">
        <v>3</v>
      </c>
      <c r="G33" s="5">
        <v>0</v>
      </c>
      <c r="H33" s="5">
        <v>0</v>
      </c>
      <c r="I33" s="5">
        <v>4</v>
      </c>
      <c r="J33" s="5">
        <v>18</v>
      </c>
      <c r="K33" s="5">
        <v>64</v>
      </c>
      <c r="L33" s="5">
        <v>120</v>
      </c>
      <c r="M33" s="5">
        <v>183</v>
      </c>
      <c r="N33" s="5">
        <v>39</v>
      </c>
      <c r="O33" s="5">
        <v>27</v>
      </c>
      <c r="P33" s="5">
        <v>10</v>
      </c>
      <c r="Q33" s="5">
        <v>3</v>
      </c>
      <c r="R33" s="5">
        <v>0</v>
      </c>
      <c r="S33" s="5">
        <v>2</v>
      </c>
      <c r="T33" s="5">
        <f t="shared" si="1"/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85">
        <v>0</v>
      </c>
      <c r="AG33" s="49">
        <v>70</v>
      </c>
      <c r="AH33" s="57">
        <v>68.900000000000006</v>
      </c>
      <c r="AI33" s="57">
        <v>9</v>
      </c>
      <c r="AJ33" s="271">
        <f t="shared" si="2"/>
        <v>2.2727272727272728E-2</v>
      </c>
      <c r="AK33" s="271">
        <f t="shared" si="3"/>
        <v>6.1983471074380167E-3</v>
      </c>
      <c r="AL33" s="271">
        <f t="shared" si="4"/>
        <v>0</v>
      </c>
      <c r="AM33" s="271">
        <f t="shared" si="5"/>
        <v>0</v>
      </c>
      <c r="AN33" s="271">
        <f t="shared" si="6"/>
        <v>8.2644628099173556E-3</v>
      </c>
      <c r="AO33" s="271">
        <f t="shared" si="7"/>
        <v>3.71900826446281E-2</v>
      </c>
      <c r="AP33" s="271">
        <f t="shared" si="8"/>
        <v>0.13223140495867769</v>
      </c>
      <c r="AQ33" s="271">
        <f t="shared" si="9"/>
        <v>0.24793388429752067</v>
      </c>
      <c r="AR33" s="271">
        <f t="shared" si="10"/>
        <v>0.37809917355371903</v>
      </c>
      <c r="AS33" s="271">
        <f t="shared" si="11"/>
        <v>8.057851239669421E-2</v>
      </c>
      <c r="AT33" s="271">
        <f t="shared" si="12"/>
        <v>5.578512396694215E-2</v>
      </c>
      <c r="AU33" s="271">
        <f t="shared" si="13"/>
        <v>2.0661157024793389E-2</v>
      </c>
      <c r="AV33" s="271">
        <f t="shared" si="14"/>
        <v>6.1983471074380167E-3</v>
      </c>
      <c r="AW33" s="271">
        <f t="shared" si="15"/>
        <v>0</v>
      </c>
      <c r="AX33" s="271">
        <f t="shared" si="16"/>
        <v>4.1322314049586778E-3</v>
      </c>
      <c r="AY33" s="271">
        <f t="shared" si="17"/>
        <v>0</v>
      </c>
    </row>
    <row r="34" spans="2:51" x14ac:dyDescent="0.15">
      <c r="B34" s="331" t="s">
        <v>17</v>
      </c>
      <c r="C34" s="287"/>
      <c r="D34" s="5">
        <v>343</v>
      </c>
      <c r="E34" s="5">
        <v>9</v>
      </c>
      <c r="F34" s="5">
        <v>0</v>
      </c>
      <c r="G34" s="5">
        <v>1</v>
      </c>
      <c r="H34" s="5">
        <v>0</v>
      </c>
      <c r="I34" s="5">
        <v>15</v>
      </c>
      <c r="J34" s="5">
        <v>23</v>
      </c>
      <c r="K34" s="5">
        <v>32</v>
      </c>
      <c r="L34" s="5">
        <v>49</v>
      </c>
      <c r="M34" s="5">
        <v>114</v>
      </c>
      <c r="N34" s="5">
        <v>40</v>
      </c>
      <c r="O34" s="5">
        <v>30</v>
      </c>
      <c r="P34" s="5">
        <v>12</v>
      </c>
      <c r="Q34" s="5">
        <v>6</v>
      </c>
      <c r="R34" s="5">
        <v>8</v>
      </c>
      <c r="S34" s="5">
        <v>4</v>
      </c>
      <c r="T34" s="5">
        <f t="shared" si="1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85">
        <v>0</v>
      </c>
      <c r="AG34" s="49">
        <v>70.5</v>
      </c>
      <c r="AH34" s="57">
        <v>70.5</v>
      </c>
      <c r="AI34" s="57">
        <v>11.3</v>
      </c>
      <c r="AJ34" s="271">
        <f t="shared" si="2"/>
        <v>2.6239067055393587E-2</v>
      </c>
      <c r="AK34" s="271">
        <f t="shared" si="3"/>
        <v>0</v>
      </c>
      <c r="AL34" s="271">
        <f t="shared" si="4"/>
        <v>2.9154518950437317E-3</v>
      </c>
      <c r="AM34" s="271">
        <f t="shared" si="5"/>
        <v>0</v>
      </c>
      <c r="AN34" s="271">
        <f t="shared" si="6"/>
        <v>4.3731778425655975E-2</v>
      </c>
      <c r="AO34" s="271">
        <f t="shared" si="7"/>
        <v>6.7055393586005832E-2</v>
      </c>
      <c r="AP34" s="271">
        <f t="shared" si="8"/>
        <v>9.3294460641399415E-2</v>
      </c>
      <c r="AQ34" s="271">
        <f t="shared" si="9"/>
        <v>0.14285714285714285</v>
      </c>
      <c r="AR34" s="271">
        <f t="shared" si="10"/>
        <v>0.33236151603498543</v>
      </c>
      <c r="AS34" s="271">
        <f t="shared" si="11"/>
        <v>0.11661807580174927</v>
      </c>
      <c r="AT34" s="271">
        <f t="shared" si="12"/>
        <v>8.7463556851311949E-2</v>
      </c>
      <c r="AU34" s="271">
        <f t="shared" si="13"/>
        <v>3.4985422740524783E-2</v>
      </c>
      <c r="AV34" s="271">
        <f t="shared" si="14"/>
        <v>1.7492711370262391E-2</v>
      </c>
      <c r="AW34" s="271">
        <f t="shared" si="15"/>
        <v>2.3323615160349854E-2</v>
      </c>
      <c r="AX34" s="271">
        <f t="shared" si="16"/>
        <v>1.1661807580174927E-2</v>
      </c>
      <c r="AY34" s="271">
        <f t="shared" si="17"/>
        <v>0</v>
      </c>
    </row>
    <row r="35" spans="2:51" x14ac:dyDescent="0.15">
      <c r="B35" s="331" t="s">
        <v>18</v>
      </c>
      <c r="C35" s="287"/>
      <c r="D35" s="5">
        <v>2259</v>
      </c>
      <c r="E35" s="5">
        <v>151</v>
      </c>
      <c r="F35" s="5">
        <v>101</v>
      </c>
      <c r="G35" s="5">
        <v>156</v>
      </c>
      <c r="H35" s="5">
        <v>77</v>
      </c>
      <c r="I35" s="5">
        <v>165</v>
      </c>
      <c r="J35" s="5">
        <v>254</v>
      </c>
      <c r="K35" s="5">
        <v>246</v>
      </c>
      <c r="L35" s="5">
        <v>362</v>
      </c>
      <c r="M35" s="5">
        <v>556</v>
      </c>
      <c r="N35" s="5">
        <v>118</v>
      </c>
      <c r="O35" s="5">
        <v>57</v>
      </c>
      <c r="P35" s="5">
        <v>11</v>
      </c>
      <c r="Q35" s="5">
        <v>2</v>
      </c>
      <c r="R35" s="5">
        <v>1</v>
      </c>
      <c r="S35" s="5">
        <v>1</v>
      </c>
      <c r="T35" s="5">
        <f t="shared" si="1"/>
        <v>1</v>
      </c>
      <c r="U35" s="5">
        <v>0</v>
      </c>
      <c r="V35" s="5">
        <v>1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85">
        <v>0</v>
      </c>
      <c r="AG35" s="49">
        <v>64.5</v>
      </c>
      <c r="AH35" s="57">
        <v>60.5</v>
      </c>
      <c r="AI35" s="57">
        <v>13.6</v>
      </c>
      <c r="AJ35" s="271">
        <f t="shared" si="2"/>
        <v>6.6843736166445331E-2</v>
      </c>
      <c r="AK35" s="271">
        <f t="shared" si="3"/>
        <v>4.4710048694112436E-2</v>
      </c>
      <c r="AL35" s="271">
        <f t="shared" si="4"/>
        <v>6.9057104913678613E-2</v>
      </c>
      <c r="AM35" s="271">
        <f t="shared" si="5"/>
        <v>3.4085878707392651E-2</v>
      </c>
      <c r="AN35" s="271">
        <f t="shared" si="6"/>
        <v>7.3041168658698544E-2</v>
      </c>
      <c r="AO35" s="271">
        <f t="shared" si="7"/>
        <v>0.11243913235945109</v>
      </c>
      <c r="AP35" s="271">
        <f t="shared" si="8"/>
        <v>0.10889774236387782</v>
      </c>
      <c r="AQ35" s="271">
        <f t="shared" si="9"/>
        <v>0.16024789729969013</v>
      </c>
      <c r="AR35" s="271">
        <f t="shared" si="10"/>
        <v>0.24612660469234174</v>
      </c>
      <c r="AS35" s="271">
        <f t="shared" si="11"/>
        <v>5.2235502434705622E-2</v>
      </c>
      <c r="AT35" s="271">
        <f t="shared" si="12"/>
        <v>2.5232403718459494E-2</v>
      </c>
      <c r="AU35" s="271">
        <f t="shared" si="13"/>
        <v>4.8694112439132357E-3</v>
      </c>
      <c r="AV35" s="271">
        <f t="shared" si="14"/>
        <v>8.8534749889331564E-4</v>
      </c>
      <c r="AW35" s="271">
        <f t="shared" si="15"/>
        <v>4.4267374944665782E-4</v>
      </c>
      <c r="AX35" s="271">
        <f t="shared" si="16"/>
        <v>4.4267374944665782E-4</v>
      </c>
      <c r="AY35" s="271">
        <f t="shared" si="17"/>
        <v>4.4267374944665782E-4</v>
      </c>
    </row>
    <row r="36" spans="2:51" x14ac:dyDescent="0.15">
      <c r="B36" s="331" t="s">
        <v>19</v>
      </c>
      <c r="C36" s="287"/>
      <c r="D36" s="5">
        <v>1106</v>
      </c>
      <c r="E36" s="5">
        <v>32</v>
      </c>
      <c r="F36" s="5">
        <v>17</v>
      </c>
      <c r="G36" s="5">
        <v>11</v>
      </c>
      <c r="H36" s="5">
        <v>15</v>
      </c>
      <c r="I36" s="5">
        <v>18</v>
      </c>
      <c r="J36" s="5">
        <v>46</v>
      </c>
      <c r="K36" s="5">
        <v>100</v>
      </c>
      <c r="L36" s="5">
        <v>213</v>
      </c>
      <c r="M36" s="5">
        <v>414</v>
      </c>
      <c r="N36" s="5">
        <v>149</v>
      </c>
      <c r="O36" s="5">
        <v>67</v>
      </c>
      <c r="P36" s="5">
        <v>14</v>
      </c>
      <c r="Q36" s="5">
        <v>6</v>
      </c>
      <c r="R36" s="5">
        <v>1</v>
      </c>
      <c r="S36" s="5">
        <v>2</v>
      </c>
      <c r="T36" s="5">
        <f t="shared" si="1"/>
        <v>1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1</v>
      </c>
      <c r="AF36" s="85">
        <v>0</v>
      </c>
      <c r="AG36" s="49">
        <v>70.5</v>
      </c>
      <c r="AH36" s="57">
        <v>68.400000000000006</v>
      </c>
      <c r="AI36" s="57">
        <v>11</v>
      </c>
      <c r="AJ36" s="271">
        <f t="shared" si="2"/>
        <v>2.8933092224231464E-2</v>
      </c>
      <c r="AK36" s="271">
        <f t="shared" si="3"/>
        <v>1.5370705244122965E-2</v>
      </c>
      <c r="AL36" s="271">
        <f t="shared" si="4"/>
        <v>9.9457504520795662E-3</v>
      </c>
      <c r="AM36" s="271">
        <f t="shared" si="5"/>
        <v>1.3562386980108499E-2</v>
      </c>
      <c r="AN36" s="271">
        <f t="shared" si="6"/>
        <v>1.62748643761302E-2</v>
      </c>
      <c r="AO36" s="271">
        <f t="shared" si="7"/>
        <v>4.1591320072332731E-2</v>
      </c>
      <c r="AP36" s="271">
        <f t="shared" si="8"/>
        <v>9.0415913200723327E-2</v>
      </c>
      <c r="AQ36" s="271">
        <f t="shared" si="9"/>
        <v>0.19258589511754068</v>
      </c>
      <c r="AR36" s="271">
        <f t="shared" si="10"/>
        <v>0.37432188065099459</v>
      </c>
      <c r="AS36" s="271">
        <f t="shared" si="11"/>
        <v>0.13471971066907776</v>
      </c>
      <c r="AT36" s="271">
        <f t="shared" si="12"/>
        <v>6.0578661844484627E-2</v>
      </c>
      <c r="AU36" s="271">
        <f t="shared" si="13"/>
        <v>1.2658227848101266E-2</v>
      </c>
      <c r="AV36" s="271">
        <f t="shared" si="14"/>
        <v>5.4249547920433997E-3</v>
      </c>
      <c r="AW36" s="271">
        <f t="shared" si="15"/>
        <v>9.0415913200723324E-4</v>
      </c>
      <c r="AX36" s="271">
        <f t="shared" si="16"/>
        <v>1.8083182640144665E-3</v>
      </c>
      <c r="AY36" s="271">
        <f t="shared" si="17"/>
        <v>9.0415913200723324E-4</v>
      </c>
    </row>
    <row r="37" spans="2:51" x14ac:dyDescent="0.15">
      <c r="B37" s="331" t="s">
        <v>20</v>
      </c>
      <c r="C37" s="287"/>
      <c r="D37" s="5">
        <v>14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5</v>
      </c>
      <c r="N37" s="5">
        <v>0</v>
      </c>
      <c r="O37" s="5">
        <v>6</v>
      </c>
      <c r="P37" s="5">
        <v>0</v>
      </c>
      <c r="Q37" s="5">
        <v>2</v>
      </c>
      <c r="R37" s="5">
        <v>0</v>
      </c>
      <c r="S37" s="5">
        <v>0</v>
      </c>
      <c r="T37" s="5">
        <f t="shared" si="1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85">
        <v>0</v>
      </c>
      <c r="AG37" s="49">
        <v>80.900000000000006</v>
      </c>
      <c r="AH37" s="57">
        <v>77.8</v>
      </c>
      <c r="AI37" s="57">
        <v>8</v>
      </c>
      <c r="AJ37" s="271">
        <f t="shared" si="2"/>
        <v>0</v>
      </c>
      <c r="AK37" s="271">
        <f t="shared" si="3"/>
        <v>0</v>
      </c>
      <c r="AL37" s="271">
        <f t="shared" si="4"/>
        <v>0</v>
      </c>
      <c r="AM37" s="271">
        <f t="shared" si="5"/>
        <v>0</v>
      </c>
      <c r="AN37" s="271">
        <f t="shared" si="6"/>
        <v>0</v>
      </c>
      <c r="AO37" s="271">
        <f t="shared" si="7"/>
        <v>0</v>
      </c>
      <c r="AP37" s="271">
        <f t="shared" si="8"/>
        <v>7.1428571428571425E-2</v>
      </c>
      <c r="AQ37" s="271">
        <f t="shared" si="9"/>
        <v>0</v>
      </c>
      <c r="AR37" s="271">
        <f t="shared" si="10"/>
        <v>0.35714285714285715</v>
      </c>
      <c r="AS37" s="271">
        <f t="shared" si="11"/>
        <v>0</v>
      </c>
      <c r="AT37" s="271">
        <f t="shared" si="12"/>
        <v>0.42857142857142855</v>
      </c>
      <c r="AU37" s="271">
        <f t="shared" si="13"/>
        <v>0</v>
      </c>
      <c r="AV37" s="271">
        <f t="shared" si="14"/>
        <v>0.14285714285714285</v>
      </c>
      <c r="AW37" s="271">
        <f t="shared" si="15"/>
        <v>0</v>
      </c>
      <c r="AX37" s="271">
        <f t="shared" si="16"/>
        <v>0</v>
      </c>
      <c r="AY37" s="271">
        <f t="shared" si="17"/>
        <v>0</v>
      </c>
    </row>
    <row r="38" spans="2:51" x14ac:dyDescent="0.15">
      <c r="B38" s="331" t="s">
        <v>21</v>
      </c>
      <c r="C38" s="287"/>
      <c r="D38" s="5">
        <v>34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2</v>
      </c>
      <c r="L38" s="5">
        <v>2</v>
      </c>
      <c r="M38" s="5">
        <v>7</v>
      </c>
      <c r="N38" s="5">
        <v>8</v>
      </c>
      <c r="O38" s="5">
        <v>8</v>
      </c>
      <c r="P38" s="5">
        <v>4</v>
      </c>
      <c r="Q38" s="5">
        <v>1</v>
      </c>
      <c r="R38" s="5">
        <v>2</v>
      </c>
      <c r="S38" s="5">
        <v>0</v>
      </c>
      <c r="T38" s="5">
        <f t="shared" si="1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85">
        <v>0</v>
      </c>
      <c r="AG38" s="49">
        <v>78.7</v>
      </c>
      <c r="AH38" s="57">
        <v>78.5</v>
      </c>
      <c r="AI38" s="57">
        <v>7.8</v>
      </c>
      <c r="AJ38" s="271">
        <f t="shared" si="2"/>
        <v>0</v>
      </c>
      <c r="AK38" s="271">
        <f t="shared" si="3"/>
        <v>0</v>
      </c>
      <c r="AL38" s="271">
        <f t="shared" si="4"/>
        <v>0</v>
      </c>
      <c r="AM38" s="271">
        <f t="shared" si="5"/>
        <v>0</v>
      </c>
      <c r="AN38" s="271">
        <f t="shared" si="6"/>
        <v>0</v>
      </c>
      <c r="AO38" s="271">
        <f t="shared" si="7"/>
        <v>0</v>
      </c>
      <c r="AP38" s="271">
        <f t="shared" si="8"/>
        <v>5.8823529411764705E-2</v>
      </c>
      <c r="AQ38" s="271">
        <f t="shared" si="9"/>
        <v>5.8823529411764705E-2</v>
      </c>
      <c r="AR38" s="271">
        <f t="shared" si="10"/>
        <v>0.20588235294117646</v>
      </c>
      <c r="AS38" s="271">
        <f t="shared" si="11"/>
        <v>0.23529411764705882</v>
      </c>
      <c r="AT38" s="271">
        <f t="shared" si="12"/>
        <v>0.23529411764705882</v>
      </c>
      <c r="AU38" s="271">
        <f t="shared" si="13"/>
        <v>0.11764705882352941</v>
      </c>
      <c r="AV38" s="271">
        <f t="shared" si="14"/>
        <v>2.9411764705882353E-2</v>
      </c>
      <c r="AW38" s="271">
        <f t="shared" si="15"/>
        <v>5.8823529411764705E-2</v>
      </c>
      <c r="AX38" s="271">
        <f t="shared" si="16"/>
        <v>0</v>
      </c>
      <c r="AY38" s="271">
        <f t="shared" si="17"/>
        <v>0</v>
      </c>
    </row>
    <row r="39" spans="2:51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2</v>
      </c>
      <c r="P39" s="5">
        <v>0</v>
      </c>
      <c r="Q39" s="5">
        <v>2</v>
      </c>
      <c r="R39" s="5">
        <v>1</v>
      </c>
      <c r="S39" s="5">
        <v>0</v>
      </c>
      <c r="T39" s="5">
        <f t="shared" si="1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85">
        <v>0</v>
      </c>
      <c r="AG39" s="49">
        <v>84.7</v>
      </c>
      <c r="AH39" s="57">
        <v>85.9</v>
      </c>
      <c r="AI39" s="57">
        <v>7.7</v>
      </c>
      <c r="AJ39" s="271">
        <f t="shared" si="2"/>
        <v>0</v>
      </c>
      <c r="AK39" s="271">
        <f t="shared" si="3"/>
        <v>0</v>
      </c>
      <c r="AL39" s="271">
        <f t="shared" si="4"/>
        <v>0</v>
      </c>
      <c r="AM39" s="271">
        <f t="shared" si="5"/>
        <v>0</v>
      </c>
      <c r="AN39" s="271">
        <f t="shared" si="6"/>
        <v>0</v>
      </c>
      <c r="AO39" s="271">
        <f t="shared" si="7"/>
        <v>0</v>
      </c>
      <c r="AP39" s="271">
        <f t="shared" si="8"/>
        <v>0</v>
      </c>
      <c r="AQ39" s="271">
        <f t="shared" si="9"/>
        <v>0</v>
      </c>
      <c r="AR39" s="271">
        <f t="shared" si="10"/>
        <v>0.14285714285714285</v>
      </c>
      <c r="AS39" s="271">
        <f t="shared" si="11"/>
        <v>0.14285714285714285</v>
      </c>
      <c r="AT39" s="271">
        <f t="shared" si="12"/>
        <v>0.2857142857142857</v>
      </c>
      <c r="AU39" s="271">
        <f t="shared" si="13"/>
        <v>0</v>
      </c>
      <c r="AV39" s="271">
        <f t="shared" si="14"/>
        <v>0.2857142857142857</v>
      </c>
      <c r="AW39" s="271">
        <f t="shared" si="15"/>
        <v>0.14285714285714285</v>
      </c>
      <c r="AX39" s="271">
        <f t="shared" si="16"/>
        <v>0</v>
      </c>
      <c r="AY39" s="271">
        <f t="shared" si="17"/>
        <v>0</v>
      </c>
    </row>
    <row r="40" spans="2:5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33">
        <f t="shared" si="1"/>
        <v>0</v>
      </c>
      <c r="U40" s="208" t="s">
        <v>393</v>
      </c>
      <c r="V40" s="208" t="s">
        <v>393</v>
      </c>
      <c r="W40" s="208" t="s">
        <v>393</v>
      </c>
      <c r="X40" s="208" t="s">
        <v>393</v>
      </c>
      <c r="Y40" s="208" t="s">
        <v>393</v>
      </c>
      <c r="Z40" s="208" t="s">
        <v>393</v>
      </c>
      <c r="AA40" s="208" t="s">
        <v>393</v>
      </c>
      <c r="AB40" s="208" t="s">
        <v>393</v>
      </c>
      <c r="AC40" s="208" t="s">
        <v>393</v>
      </c>
      <c r="AD40" s="208" t="s">
        <v>393</v>
      </c>
      <c r="AE40" s="208" t="s">
        <v>393</v>
      </c>
      <c r="AF40" s="209" t="s">
        <v>393</v>
      </c>
      <c r="AG40" s="51" t="s">
        <v>289</v>
      </c>
      <c r="AH40" s="58" t="s">
        <v>289</v>
      </c>
      <c r="AI40" s="58" t="s">
        <v>289</v>
      </c>
      <c r="AJ40" s="271" t="e">
        <f t="shared" si="2"/>
        <v>#VALUE!</v>
      </c>
      <c r="AK40" s="271" t="e">
        <f t="shared" si="3"/>
        <v>#VALUE!</v>
      </c>
      <c r="AL40" s="271" t="e">
        <f t="shared" si="4"/>
        <v>#VALUE!</v>
      </c>
      <c r="AM40" s="271" t="e">
        <f t="shared" si="5"/>
        <v>#VALUE!</v>
      </c>
      <c r="AN40" s="271" t="e">
        <f t="shared" si="6"/>
        <v>#VALUE!</v>
      </c>
      <c r="AO40" s="271" t="e">
        <f t="shared" si="7"/>
        <v>#VALUE!</v>
      </c>
      <c r="AP40" s="271" t="e">
        <f t="shared" si="8"/>
        <v>#VALUE!</v>
      </c>
      <c r="AQ40" s="271" t="e">
        <f t="shared" si="9"/>
        <v>#VALUE!</v>
      </c>
      <c r="AR40" s="271" t="e">
        <f t="shared" si="10"/>
        <v>#VALUE!</v>
      </c>
      <c r="AS40" s="271" t="e">
        <f t="shared" si="11"/>
        <v>#VALUE!</v>
      </c>
      <c r="AT40" s="271" t="e">
        <f t="shared" si="12"/>
        <v>#VALUE!</v>
      </c>
      <c r="AU40" s="271" t="e">
        <f t="shared" si="13"/>
        <v>#VALUE!</v>
      </c>
      <c r="AV40" s="271" t="e">
        <f t="shared" si="14"/>
        <v>#VALUE!</v>
      </c>
      <c r="AW40" s="271" t="e">
        <f t="shared" si="15"/>
        <v>#VALUE!</v>
      </c>
      <c r="AX40" s="271" t="e">
        <f t="shared" si="16"/>
        <v>#VALUE!</v>
      </c>
      <c r="AY40" s="271" t="e">
        <f t="shared" si="17"/>
        <v>#DIV/0!</v>
      </c>
    </row>
    <row r="41" spans="2:51" x14ac:dyDescent="0.15">
      <c r="B41" s="331" t="s">
        <v>24</v>
      </c>
      <c r="C41" s="287"/>
      <c r="D41" s="5">
        <v>11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7</v>
      </c>
      <c r="N41" s="5">
        <v>2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f t="shared" si="1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85">
        <v>0</v>
      </c>
      <c r="AG41" s="43">
        <v>74.5</v>
      </c>
      <c r="AH41" s="7">
        <v>73.3</v>
      </c>
      <c r="AI41" s="7">
        <v>5.6</v>
      </c>
      <c r="AJ41" s="271">
        <f t="shared" si="2"/>
        <v>0</v>
      </c>
      <c r="AK41" s="271">
        <f t="shared" si="3"/>
        <v>0</v>
      </c>
      <c r="AL41" s="271">
        <f t="shared" si="4"/>
        <v>0</v>
      </c>
      <c r="AM41" s="271">
        <f t="shared" si="5"/>
        <v>0</v>
      </c>
      <c r="AN41" s="271">
        <f t="shared" si="6"/>
        <v>0</v>
      </c>
      <c r="AO41" s="271">
        <f t="shared" si="7"/>
        <v>0</v>
      </c>
      <c r="AP41" s="271">
        <f t="shared" si="8"/>
        <v>9.0909090909090912E-2</v>
      </c>
      <c r="AQ41" s="271">
        <f t="shared" si="9"/>
        <v>0</v>
      </c>
      <c r="AR41" s="271">
        <f t="shared" si="10"/>
        <v>0.63636363636363635</v>
      </c>
      <c r="AS41" s="271">
        <f t="shared" si="11"/>
        <v>0.18181818181818182</v>
      </c>
      <c r="AT41" s="271">
        <f t="shared" si="12"/>
        <v>0</v>
      </c>
      <c r="AU41" s="271">
        <f t="shared" si="13"/>
        <v>9.0909090909090912E-2</v>
      </c>
      <c r="AV41" s="271">
        <f t="shared" si="14"/>
        <v>0</v>
      </c>
      <c r="AW41" s="271">
        <f t="shared" si="15"/>
        <v>0</v>
      </c>
      <c r="AX41" s="271">
        <f t="shared" si="16"/>
        <v>0</v>
      </c>
      <c r="AY41" s="271">
        <f t="shared" si="17"/>
        <v>0</v>
      </c>
    </row>
    <row r="42" spans="2:51" x14ac:dyDescent="0.15">
      <c r="B42" s="331" t="s">
        <v>25</v>
      </c>
      <c r="C42" s="287"/>
      <c r="D42" s="5">
        <v>29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9</v>
      </c>
      <c r="N42" s="5">
        <v>1</v>
      </c>
      <c r="O42" s="5">
        <v>9</v>
      </c>
      <c r="P42" s="5">
        <v>3</v>
      </c>
      <c r="Q42" s="5">
        <v>6</v>
      </c>
      <c r="R42" s="5">
        <v>0</v>
      </c>
      <c r="S42" s="5">
        <v>0</v>
      </c>
      <c r="T42" s="5">
        <f t="shared" si="1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85">
        <v>0</v>
      </c>
      <c r="AG42" s="43">
        <v>81.2</v>
      </c>
      <c r="AH42" s="7">
        <v>80</v>
      </c>
      <c r="AI42" s="7">
        <v>7.7</v>
      </c>
      <c r="AJ42" s="271">
        <f t="shared" si="2"/>
        <v>0</v>
      </c>
      <c r="AK42" s="271">
        <f t="shared" si="3"/>
        <v>0</v>
      </c>
      <c r="AL42" s="271">
        <f t="shared" si="4"/>
        <v>0</v>
      </c>
      <c r="AM42" s="271">
        <f t="shared" si="5"/>
        <v>0</v>
      </c>
      <c r="AN42" s="271">
        <f t="shared" si="6"/>
        <v>0</v>
      </c>
      <c r="AO42" s="271">
        <f t="shared" si="7"/>
        <v>0</v>
      </c>
      <c r="AP42" s="271">
        <f t="shared" si="8"/>
        <v>3.4482758620689655E-2</v>
      </c>
      <c r="AQ42" s="271">
        <f t="shared" si="9"/>
        <v>0</v>
      </c>
      <c r="AR42" s="271">
        <f t="shared" si="10"/>
        <v>0.31034482758620691</v>
      </c>
      <c r="AS42" s="271">
        <f t="shared" si="11"/>
        <v>3.4482758620689655E-2</v>
      </c>
      <c r="AT42" s="271">
        <f t="shared" si="12"/>
        <v>0.31034482758620691</v>
      </c>
      <c r="AU42" s="271">
        <f t="shared" si="13"/>
        <v>0.10344827586206896</v>
      </c>
      <c r="AV42" s="271">
        <f t="shared" si="14"/>
        <v>0.20689655172413793</v>
      </c>
      <c r="AW42" s="271">
        <f t="shared" si="15"/>
        <v>0</v>
      </c>
      <c r="AX42" s="271">
        <f t="shared" si="16"/>
        <v>0</v>
      </c>
      <c r="AY42" s="271">
        <f t="shared" si="17"/>
        <v>0</v>
      </c>
    </row>
    <row r="43" spans="2:51" x14ac:dyDescent="0.15">
      <c r="B43" s="331" t="s">
        <v>26</v>
      </c>
      <c r="C43" s="287"/>
      <c r="D43" s="5">
        <v>11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3</v>
      </c>
      <c r="M43" s="5">
        <v>1</v>
      </c>
      <c r="N43" s="5">
        <v>2</v>
      </c>
      <c r="O43" s="5">
        <v>3</v>
      </c>
      <c r="P43" s="5">
        <v>0</v>
      </c>
      <c r="Q43" s="5">
        <v>0</v>
      </c>
      <c r="R43" s="5">
        <v>0</v>
      </c>
      <c r="S43" s="5">
        <v>0</v>
      </c>
      <c r="T43" s="5">
        <f t="shared" si="1"/>
        <v>1</v>
      </c>
      <c r="U43" s="5">
        <v>0</v>
      </c>
      <c r="V43" s="5">
        <v>0</v>
      </c>
      <c r="W43" s="5">
        <v>0</v>
      </c>
      <c r="X43" s="5">
        <v>0</v>
      </c>
      <c r="Y43" s="5">
        <v>1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85">
        <v>0</v>
      </c>
      <c r="AG43" s="43">
        <v>75.8</v>
      </c>
      <c r="AH43" s="7">
        <v>78.5</v>
      </c>
      <c r="AI43" s="7">
        <v>17.100000000000001</v>
      </c>
      <c r="AJ43" s="271">
        <f t="shared" si="2"/>
        <v>0</v>
      </c>
      <c r="AK43" s="271">
        <f t="shared" si="3"/>
        <v>0</v>
      </c>
      <c r="AL43" s="271">
        <f t="shared" si="4"/>
        <v>0</v>
      </c>
      <c r="AM43" s="271">
        <f t="shared" si="5"/>
        <v>0</v>
      </c>
      <c r="AN43" s="271">
        <f t="shared" si="6"/>
        <v>0</v>
      </c>
      <c r="AO43" s="271">
        <f t="shared" si="7"/>
        <v>9.0909090909090912E-2</v>
      </c>
      <c r="AP43" s="271">
        <f t="shared" si="8"/>
        <v>0</v>
      </c>
      <c r="AQ43" s="271">
        <f t="shared" si="9"/>
        <v>0.27272727272727271</v>
      </c>
      <c r="AR43" s="271">
        <f t="shared" si="10"/>
        <v>9.0909090909090912E-2</v>
      </c>
      <c r="AS43" s="271">
        <f t="shared" si="11"/>
        <v>0.18181818181818182</v>
      </c>
      <c r="AT43" s="271">
        <f t="shared" si="12"/>
        <v>0.27272727272727271</v>
      </c>
      <c r="AU43" s="271">
        <f t="shared" si="13"/>
        <v>0</v>
      </c>
      <c r="AV43" s="271">
        <f t="shared" si="14"/>
        <v>0</v>
      </c>
      <c r="AW43" s="271">
        <f t="shared" si="15"/>
        <v>0</v>
      </c>
      <c r="AX43" s="271">
        <f t="shared" si="16"/>
        <v>0</v>
      </c>
      <c r="AY43" s="271">
        <f t="shared" si="17"/>
        <v>9.0909090909090912E-2</v>
      </c>
    </row>
    <row r="44" spans="2:51" x14ac:dyDescent="0.15">
      <c r="B44" s="331" t="s">
        <v>27</v>
      </c>
      <c r="C44" s="287"/>
      <c r="D44" s="5">
        <v>42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2</v>
      </c>
      <c r="L44" s="5">
        <v>6</v>
      </c>
      <c r="M44" s="5">
        <v>15</v>
      </c>
      <c r="N44" s="5">
        <v>14</v>
      </c>
      <c r="O44" s="5">
        <v>2</v>
      </c>
      <c r="P44" s="5">
        <v>1</v>
      </c>
      <c r="Q44" s="5">
        <v>2</v>
      </c>
      <c r="R44" s="5">
        <v>0</v>
      </c>
      <c r="S44" s="5">
        <v>0</v>
      </c>
      <c r="T44" s="5">
        <f t="shared" si="1"/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85">
        <v>0</v>
      </c>
      <c r="AG44" s="43">
        <v>74.3</v>
      </c>
      <c r="AH44" s="7">
        <v>74</v>
      </c>
      <c r="AI44" s="7">
        <v>6.2</v>
      </c>
      <c r="AJ44" s="271">
        <f t="shared" si="2"/>
        <v>0</v>
      </c>
      <c r="AK44" s="271">
        <f t="shared" si="3"/>
        <v>0</v>
      </c>
      <c r="AL44" s="271">
        <f t="shared" si="4"/>
        <v>0</v>
      </c>
      <c r="AM44" s="271">
        <f t="shared" si="5"/>
        <v>0</v>
      </c>
      <c r="AN44" s="271">
        <f t="shared" si="6"/>
        <v>0</v>
      </c>
      <c r="AO44" s="271">
        <f t="shared" si="7"/>
        <v>0</v>
      </c>
      <c r="AP44" s="271">
        <f t="shared" si="8"/>
        <v>4.7619047619047616E-2</v>
      </c>
      <c r="AQ44" s="271">
        <f t="shared" si="9"/>
        <v>0.14285714285714285</v>
      </c>
      <c r="AR44" s="271">
        <f t="shared" si="10"/>
        <v>0.35714285714285715</v>
      </c>
      <c r="AS44" s="271">
        <f t="shared" si="11"/>
        <v>0.33333333333333331</v>
      </c>
      <c r="AT44" s="271">
        <f t="shared" si="12"/>
        <v>4.7619047619047616E-2</v>
      </c>
      <c r="AU44" s="271">
        <f t="shared" si="13"/>
        <v>2.3809523809523808E-2</v>
      </c>
      <c r="AV44" s="271">
        <f t="shared" si="14"/>
        <v>4.7619047619047616E-2</v>
      </c>
      <c r="AW44" s="271">
        <f t="shared" si="15"/>
        <v>0</v>
      </c>
      <c r="AX44" s="271">
        <f t="shared" si="16"/>
        <v>0</v>
      </c>
      <c r="AY44" s="271">
        <f t="shared" si="17"/>
        <v>0</v>
      </c>
    </row>
    <row r="45" spans="2:51" x14ac:dyDescent="0.15">
      <c r="B45" s="331" t="s">
        <v>28</v>
      </c>
      <c r="C45" s="287"/>
      <c r="D45" s="5">
        <v>242</v>
      </c>
      <c r="E45" s="5">
        <v>2</v>
      </c>
      <c r="F45" s="5">
        <v>4</v>
      </c>
      <c r="G45" s="5">
        <v>1</v>
      </c>
      <c r="H45" s="5">
        <v>6</v>
      </c>
      <c r="I45" s="5">
        <v>7</v>
      </c>
      <c r="J45" s="5">
        <v>11</v>
      </c>
      <c r="K45" s="5">
        <v>20</v>
      </c>
      <c r="L45" s="5">
        <v>21</v>
      </c>
      <c r="M45" s="5">
        <v>78</v>
      </c>
      <c r="N45" s="5">
        <v>28</v>
      </c>
      <c r="O45" s="5">
        <v>27</v>
      </c>
      <c r="P45" s="5">
        <v>21</v>
      </c>
      <c r="Q45" s="5">
        <v>8</v>
      </c>
      <c r="R45" s="5">
        <v>2</v>
      </c>
      <c r="S45" s="5">
        <v>6</v>
      </c>
      <c r="T45" s="5">
        <f t="shared" si="1"/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85">
        <v>0</v>
      </c>
      <c r="AG45" s="43">
        <v>73</v>
      </c>
      <c r="AH45" s="7">
        <v>72.5</v>
      </c>
      <c r="AI45" s="7">
        <v>12.5</v>
      </c>
      <c r="AJ45" s="271">
        <f t="shared" si="2"/>
        <v>8.2644628099173556E-3</v>
      </c>
      <c r="AK45" s="271">
        <f t="shared" si="3"/>
        <v>1.6528925619834711E-2</v>
      </c>
      <c r="AL45" s="271">
        <f t="shared" si="4"/>
        <v>4.1322314049586778E-3</v>
      </c>
      <c r="AM45" s="271">
        <f t="shared" si="5"/>
        <v>2.4793388429752067E-2</v>
      </c>
      <c r="AN45" s="271">
        <f t="shared" si="6"/>
        <v>2.8925619834710745E-2</v>
      </c>
      <c r="AO45" s="271">
        <f t="shared" si="7"/>
        <v>4.5454545454545456E-2</v>
      </c>
      <c r="AP45" s="271">
        <f t="shared" si="8"/>
        <v>8.2644628099173556E-2</v>
      </c>
      <c r="AQ45" s="271">
        <f t="shared" si="9"/>
        <v>8.6776859504132234E-2</v>
      </c>
      <c r="AR45" s="271">
        <f t="shared" si="10"/>
        <v>0.32231404958677684</v>
      </c>
      <c r="AS45" s="271">
        <f t="shared" si="11"/>
        <v>0.11570247933884298</v>
      </c>
      <c r="AT45" s="271">
        <f t="shared" si="12"/>
        <v>0.1115702479338843</v>
      </c>
      <c r="AU45" s="271">
        <f t="shared" si="13"/>
        <v>8.6776859504132234E-2</v>
      </c>
      <c r="AV45" s="271">
        <f t="shared" si="14"/>
        <v>3.3057851239669422E-2</v>
      </c>
      <c r="AW45" s="271">
        <f t="shared" si="15"/>
        <v>8.2644628099173556E-3</v>
      </c>
      <c r="AX45" s="271">
        <f t="shared" si="16"/>
        <v>2.4793388429752067E-2</v>
      </c>
      <c r="AY45" s="271">
        <f t="shared" si="17"/>
        <v>0</v>
      </c>
    </row>
    <row r="46" spans="2:51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2</v>
      </c>
      <c r="M46" s="5">
        <v>4</v>
      </c>
      <c r="N46" s="5">
        <v>4</v>
      </c>
      <c r="O46" s="5">
        <v>0</v>
      </c>
      <c r="P46" s="5">
        <v>3</v>
      </c>
      <c r="Q46" s="5">
        <v>5</v>
      </c>
      <c r="R46" s="5">
        <v>0</v>
      </c>
      <c r="S46" s="5">
        <v>0</v>
      </c>
      <c r="T46" s="5">
        <f t="shared" si="1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85">
        <v>0</v>
      </c>
      <c r="AG46" s="43">
        <v>78.099999999999994</v>
      </c>
      <c r="AH46" s="7">
        <v>79.7</v>
      </c>
      <c r="AI46" s="7">
        <v>9</v>
      </c>
      <c r="AJ46" s="271">
        <f t="shared" si="2"/>
        <v>0</v>
      </c>
      <c r="AK46" s="271">
        <f t="shared" si="3"/>
        <v>0</v>
      </c>
      <c r="AL46" s="271">
        <f t="shared" si="4"/>
        <v>0</v>
      </c>
      <c r="AM46" s="271">
        <f t="shared" si="5"/>
        <v>0</v>
      </c>
      <c r="AN46" s="271">
        <f t="shared" si="6"/>
        <v>0</v>
      </c>
      <c r="AO46" s="271">
        <f t="shared" si="7"/>
        <v>0</v>
      </c>
      <c r="AP46" s="271">
        <f t="shared" si="8"/>
        <v>5.2631578947368418E-2</v>
      </c>
      <c r="AQ46" s="271">
        <f t="shared" si="9"/>
        <v>0.10526315789473684</v>
      </c>
      <c r="AR46" s="271">
        <f t="shared" si="10"/>
        <v>0.21052631578947367</v>
      </c>
      <c r="AS46" s="271">
        <f t="shared" si="11"/>
        <v>0.21052631578947367</v>
      </c>
      <c r="AT46" s="271">
        <f t="shared" si="12"/>
        <v>0</v>
      </c>
      <c r="AU46" s="271">
        <f t="shared" si="13"/>
        <v>0.15789473684210525</v>
      </c>
      <c r="AV46" s="271">
        <f t="shared" si="14"/>
        <v>0.26315789473684209</v>
      </c>
      <c r="AW46" s="271">
        <f t="shared" si="15"/>
        <v>0</v>
      </c>
      <c r="AX46" s="271">
        <f t="shared" si="16"/>
        <v>0</v>
      </c>
      <c r="AY46" s="271">
        <f t="shared" si="17"/>
        <v>0</v>
      </c>
    </row>
    <row r="47" spans="2:51" x14ac:dyDescent="0.15">
      <c r="B47" s="331" t="s">
        <v>30</v>
      </c>
      <c r="C47" s="287"/>
      <c r="D47" s="5">
        <v>127</v>
      </c>
      <c r="E47" s="5">
        <v>0</v>
      </c>
      <c r="F47" s="5">
        <v>0</v>
      </c>
      <c r="G47" s="5">
        <v>0</v>
      </c>
      <c r="H47" s="5">
        <v>0</v>
      </c>
      <c r="I47" s="5">
        <v>9</v>
      </c>
      <c r="J47" s="5">
        <v>1</v>
      </c>
      <c r="K47" s="5">
        <v>9</v>
      </c>
      <c r="L47" s="5">
        <v>14</v>
      </c>
      <c r="M47" s="5">
        <v>45</v>
      </c>
      <c r="N47" s="5">
        <v>25</v>
      </c>
      <c r="O47" s="5">
        <v>8</v>
      </c>
      <c r="P47" s="5">
        <v>9</v>
      </c>
      <c r="Q47" s="5">
        <v>0</v>
      </c>
      <c r="R47" s="5">
        <v>0</v>
      </c>
      <c r="S47" s="5">
        <v>2</v>
      </c>
      <c r="T47" s="5">
        <f t="shared" si="1"/>
        <v>5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5">
        <v>0</v>
      </c>
      <c r="AB47" s="5">
        <v>1</v>
      </c>
      <c r="AC47" s="5">
        <v>2</v>
      </c>
      <c r="AD47" s="5">
        <v>0</v>
      </c>
      <c r="AE47" s="5">
        <v>1</v>
      </c>
      <c r="AF47" s="85">
        <v>0</v>
      </c>
      <c r="AG47" s="43">
        <v>73</v>
      </c>
      <c r="AH47" s="7">
        <v>75.3</v>
      </c>
      <c r="AI47" s="7">
        <v>17.100000000000001</v>
      </c>
      <c r="AJ47" s="271">
        <f t="shared" si="2"/>
        <v>0</v>
      </c>
      <c r="AK47" s="271">
        <f t="shared" si="3"/>
        <v>0</v>
      </c>
      <c r="AL47" s="271">
        <f t="shared" si="4"/>
        <v>0</v>
      </c>
      <c r="AM47" s="271">
        <f t="shared" si="5"/>
        <v>0</v>
      </c>
      <c r="AN47" s="271">
        <f t="shared" si="6"/>
        <v>7.0866141732283464E-2</v>
      </c>
      <c r="AO47" s="271">
        <f t="shared" si="7"/>
        <v>7.874015748031496E-3</v>
      </c>
      <c r="AP47" s="271">
        <f t="shared" si="8"/>
        <v>7.0866141732283464E-2</v>
      </c>
      <c r="AQ47" s="271">
        <f t="shared" si="9"/>
        <v>0.11023622047244094</v>
      </c>
      <c r="AR47" s="271">
        <f t="shared" si="10"/>
        <v>0.3543307086614173</v>
      </c>
      <c r="AS47" s="271">
        <f t="shared" si="11"/>
        <v>0.19685039370078741</v>
      </c>
      <c r="AT47" s="271">
        <f t="shared" si="12"/>
        <v>6.2992125984251968E-2</v>
      </c>
      <c r="AU47" s="271">
        <f t="shared" si="13"/>
        <v>7.0866141732283464E-2</v>
      </c>
      <c r="AV47" s="271">
        <f t="shared" si="14"/>
        <v>0</v>
      </c>
      <c r="AW47" s="271">
        <f t="shared" si="15"/>
        <v>0</v>
      </c>
      <c r="AX47" s="271">
        <f t="shared" si="16"/>
        <v>1.5748031496062992E-2</v>
      </c>
      <c r="AY47" s="271">
        <f t="shared" si="17"/>
        <v>3.937007874015748E-2</v>
      </c>
    </row>
    <row r="48" spans="2:51" x14ac:dyDescent="0.15">
      <c r="B48" s="331" t="s">
        <v>31</v>
      </c>
      <c r="C48" s="287"/>
      <c r="D48" s="5">
        <v>109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13</v>
      </c>
      <c r="K48" s="5">
        <v>8</v>
      </c>
      <c r="L48" s="5">
        <v>18</v>
      </c>
      <c r="M48" s="5">
        <v>39</v>
      </c>
      <c r="N48" s="5">
        <v>13</v>
      </c>
      <c r="O48" s="5">
        <v>10</v>
      </c>
      <c r="P48" s="5">
        <v>6</v>
      </c>
      <c r="Q48" s="5">
        <v>1</v>
      </c>
      <c r="R48" s="5">
        <v>0</v>
      </c>
      <c r="S48" s="5">
        <v>0</v>
      </c>
      <c r="T48" s="5">
        <f t="shared" si="1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85">
        <v>0</v>
      </c>
      <c r="AG48" s="43">
        <v>70.900000000000006</v>
      </c>
      <c r="AH48" s="7">
        <v>71.2</v>
      </c>
      <c r="AI48" s="7">
        <v>8.1</v>
      </c>
      <c r="AJ48" s="271">
        <f t="shared" si="2"/>
        <v>0</v>
      </c>
      <c r="AK48" s="271">
        <f t="shared" si="3"/>
        <v>0</v>
      </c>
      <c r="AL48" s="271">
        <f t="shared" si="4"/>
        <v>0</v>
      </c>
      <c r="AM48" s="271">
        <f t="shared" si="5"/>
        <v>0</v>
      </c>
      <c r="AN48" s="271">
        <f t="shared" si="6"/>
        <v>9.1743119266055051E-3</v>
      </c>
      <c r="AO48" s="271">
        <f t="shared" si="7"/>
        <v>0.11926605504587157</v>
      </c>
      <c r="AP48" s="271">
        <f t="shared" si="8"/>
        <v>7.3394495412844041E-2</v>
      </c>
      <c r="AQ48" s="271">
        <f t="shared" si="9"/>
        <v>0.16513761467889909</v>
      </c>
      <c r="AR48" s="271">
        <f t="shared" si="10"/>
        <v>0.3577981651376147</v>
      </c>
      <c r="AS48" s="271">
        <f t="shared" si="11"/>
        <v>0.11926605504587157</v>
      </c>
      <c r="AT48" s="271">
        <f t="shared" si="12"/>
        <v>9.1743119266055051E-2</v>
      </c>
      <c r="AU48" s="271">
        <f t="shared" si="13"/>
        <v>5.5045871559633031E-2</v>
      </c>
      <c r="AV48" s="271">
        <f t="shared" si="14"/>
        <v>9.1743119266055051E-3</v>
      </c>
      <c r="AW48" s="271">
        <f t="shared" si="15"/>
        <v>0</v>
      </c>
      <c r="AX48" s="271">
        <f t="shared" si="16"/>
        <v>0</v>
      </c>
      <c r="AY48" s="271">
        <f t="shared" si="17"/>
        <v>0</v>
      </c>
    </row>
    <row r="49" spans="2:51" x14ac:dyDescent="0.15">
      <c r="B49" s="331" t="s">
        <v>32</v>
      </c>
      <c r="C49" s="287"/>
      <c r="D49" s="5">
        <v>1316</v>
      </c>
      <c r="E49" s="5">
        <v>3</v>
      </c>
      <c r="F49" s="5">
        <v>10</v>
      </c>
      <c r="G49" s="5">
        <v>16</v>
      </c>
      <c r="H49" s="5">
        <v>16</v>
      </c>
      <c r="I49" s="5">
        <v>40</v>
      </c>
      <c r="J49" s="5">
        <v>115</v>
      </c>
      <c r="K49" s="5">
        <v>195</v>
      </c>
      <c r="L49" s="5">
        <v>263</v>
      </c>
      <c r="M49" s="5">
        <v>325</v>
      </c>
      <c r="N49" s="5">
        <v>125</v>
      </c>
      <c r="O49" s="5">
        <v>104</v>
      </c>
      <c r="P49" s="5">
        <v>36</v>
      </c>
      <c r="Q49" s="5">
        <v>33</v>
      </c>
      <c r="R49" s="5">
        <v>11</v>
      </c>
      <c r="S49" s="5">
        <v>18</v>
      </c>
      <c r="T49" s="5">
        <f t="shared" si="1"/>
        <v>6</v>
      </c>
      <c r="U49" s="5">
        <v>4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85">
        <v>0</v>
      </c>
      <c r="AG49" s="43">
        <v>70</v>
      </c>
      <c r="AH49" s="7">
        <v>69.599999999999994</v>
      </c>
      <c r="AI49" s="7">
        <v>11.1</v>
      </c>
      <c r="AJ49" s="271">
        <f t="shared" si="2"/>
        <v>2.2796352583586625E-3</v>
      </c>
      <c r="AK49" s="271">
        <f t="shared" si="3"/>
        <v>7.5987841945288756E-3</v>
      </c>
      <c r="AL49" s="271">
        <f t="shared" si="4"/>
        <v>1.2158054711246201E-2</v>
      </c>
      <c r="AM49" s="271">
        <f t="shared" si="5"/>
        <v>1.2158054711246201E-2</v>
      </c>
      <c r="AN49" s="271">
        <f t="shared" si="6"/>
        <v>3.0395136778115502E-2</v>
      </c>
      <c r="AO49" s="271">
        <f t="shared" si="7"/>
        <v>8.7386018237082072E-2</v>
      </c>
      <c r="AP49" s="271">
        <f t="shared" si="8"/>
        <v>0.14817629179331307</v>
      </c>
      <c r="AQ49" s="271">
        <f t="shared" si="9"/>
        <v>0.19984802431610943</v>
      </c>
      <c r="AR49" s="271">
        <f t="shared" si="10"/>
        <v>0.24696048632218845</v>
      </c>
      <c r="AS49" s="271">
        <f t="shared" si="11"/>
        <v>9.4984802431610948E-2</v>
      </c>
      <c r="AT49" s="271">
        <f t="shared" si="12"/>
        <v>7.9027355623100301E-2</v>
      </c>
      <c r="AU49" s="271">
        <f t="shared" si="13"/>
        <v>2.7355623100303952E-2</v>
      </c>
      <c r="AV49" s="271">
        <f t="shared" si="14"/>
        <v>2.5075987841945289E-2</v>
      </c>
      <c r="AW49" s="271">
        <f t="shared" si="15"/>
        <v>8.3586626139817623E-3</v>
      </c>
      <c r="AX49" s="271">
        <f t="shared" si="16"/>
        <v>1.3677811550151976E-2</v>
      </c>
      <c r="AY49" s="271">
        <f t="shared" si="17"/>
        <v>4.559270516717325E-3</v>
      </c>
    </row>
    <row r="50" spans="2:51" x14ac:dyDescent="0.15">
      <c r="B50" s="331" t="s">
        <v>33</v>
      </c>
      <c r="C50" s="287"/>
      <c r="D50" s="5">
        <v>397</v>
      </c>
      <c r="E50" s="5">
        <v>0</v>
      </c>
      <c r="F50" s="5">
        <v>2</v>
      </c>
      <c r="G50" s="5">
        <v>1</v>
      </c>
      <c r="H50" s="5">
        <v>0</v>
      </c>
      <c r="I50" s="5">
        <v>14</v>
      </c>
      <c r="J50" s="5">
        <v>32</v>
      </c>
      <c r="K50" s="5">
        <v>54</v>
      </c>
      <c r="L50" s="5">
        <v>58</v>
      </c>
      <c r="M50" s="5">
        <v>100</v>
      </c>
      <c r="N50" s="5">
        <v>50</v>
      </c>
      <c r="O50" s="5">
        <v>36</v>
      </c>
      <c r="P50" s="5">
        <v>14</v>
      </c>
      <c r="Q50" s="5">
        <v>17</v>
      </c>
      <c r="R50" s="5">
        <v>7</v>
      </c>
      <c r="S50" s="5">
        <v>4</v>
      </c>
      <c r="T50" s="5">
        <f t="shared" si="1"/>
        <v>8</v>
      </c>
      <c r="U50" s="5">
        <v>5</v>
      </c>
      <c r="V50" s="5">
        <v>2</v>
      </c>
      <c r="W50" s="5">
        <v>1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85">
        <v>0</v>
      </c>
      <c r="AG50" s="43">
        <v>70.7</v>
      </c>
      <c r="AH50" s="7">
        <v>72.2</v>
      </c>
      <c r="AI50" s="7">
        <v>11.9</v>
      </c>
      <c r="AJ50" s="271">
        <f t="shared" si="2"/>
        <v>0</v>
      </c>
      <c r="AK50" s="271">
        <f t="shared" si="3"/>
        <v>5.0377833753148613E-3</v>
      </c>
      <c r="AL50" s="271">
        <f t="shared" si="4"/>
        <v>2.5188916876574307E-3</v>
      </c>
      <c r="AM50" s="271">
        <f t="shared" si="5"/>
        <v>0</v>
      </c>
      <c r="AN50" s="271">
        <f t="shared" si="6"/>
        <v>3.5264483627204031E-2</v>
      </c>
      <c r="AO50" s="271">
        <f t="shared" si="7"/>
        <v>8.0604534005037781E-2</v>
      </c>
      <c r="AP50" s="271">
        <f t="shared" si="8"/>
        <v>0.13602015113350127</v>
      </c>
      <c r="AQ50" s="271">
        <f t="shared" si="9"/>
        <v>0.14609571788413098</v>
      </c>
      <c r="AR50" s="271">
        <f t="shared" si="10"/>
        <v>0.25188916876574308</v>
      </c>
      <c r="AS50" s="271">
        <f t="shared" si="11"/>
        <v>0.12594458438287154</v>
      </c>
      <c r="AT50" s="271">
        <f t="shared" si="12"/>
        <v>9.06801007556675E-2</v>
      </c>
      <c r="AU50" s="271">
        <f t="shared" si="13"/>
        <v>3.5264483627204031E-2</v>
      </c>
      <c r="AV50" s="271">
        <f t="shared" si="14"/>
        <v>4.2821158690176324E-2</v>
      </c>
      <c r="AW50" s="271">
        <f t="shared" si="15"/>
        <v>1.7632241813602016E-2</v>
      </c>
      <c r="AX50" s="271">
        <f t="shared" si="16"/>
        <v>1.0075566750629723E-2</v>
      </c>
      <c r="AY50" s="271">
        <f t="shared" si="17"/>
        <v>2.0151133501259445E-2</v>
      </c>
    </row>
    <row r="51" spans="2:51" x14ac:dyDescent="0.15">
      <c r="B51" s="331" t="s">
        <v>34</v>
      </c>
      <c r="C51" s="287"/>
      <c r="D51" s="5">
        <v>24</v>
      </c>
      <c r="E51" s="5">
        <v>0</v>
      </c>
      <c r="F51" s="5">
        <v>0</v>
      </c>
      <c r="G51" s="5">
        <v>0</v>
      </c>
      <c r="H51" s="5">
        <v>1</v>
      </c>
      <c r="I51" s="5">
        <v>1</v>
      </c>
      <c r="J51" s="5">
        <v>0</v>
      </c>
      <c r="K51" s="5">
        <v>0</v>
      </c>
      <c r="L51" s="5">
        <v>2</v>
      </c>
      <c r="M51" s="5">
        <v>5</v>
      </c>
      <c r="N51" s="5">
        <v>11</v>
      </c>
      <c r="O51" s="5">
        <v>3</v>
      </c>
      <c r="P51" s="5">
        <v>1</v>
      </c>
      <c r="Q51" s="5">
        <v>0</v>
      </c>
      <c r="R51" s="5">
        <v>0</v>
      </c>
      <c r="S51" s="5">
        <v>0</v>
      </c>
      <c r="T51" s="5">
        <f t="shared" si="1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85">
        <v>0</v>
      </c>
      <c r="AG51" s="43">
        <v>75.7</v>
      </c>
      <c r="AH51" s="7">
        <v>73.900000000000006</v>
      </c>
      <c r="AI51" s="7">
        <v>8.6999999999999993</v>
      </c>
      <c r="AJ51" s="271">
        <f t="shared" si="2"/>
        <v>0</v>
      </c>
      <c r="AK51" s="271">
        <f t="shared" si="3"/>
        <v>0</v>
      </c>
      <c r="AL51" s="271">
        <f t="shared" si="4"/>
        <v>0</v>
      </c>
      <c r="AM51" s="271">
        <f t="shared" si="5"/>
        <v>4.1666666666666664E-2</v>
      </c>
      <c r="AN51" s="271">
        <f t="shared" si="6"/>
        <v>4.1666666666666664E-2</v>
      </c>
      <c r="AO51" s="271">
        <f t="shared" si="7"/>
        <v>0</v>
      </c>
      <c r="AP51" s="271">
        <f t="shared" si="8"/>
        <v>0</v>
      </c>
      <c r="AQ51" s="271">
        <f t="shared" si="9"/>
        <v>8.3333333333333329E-2</v>
      </c>
      <c r="AR51" s="271">
        <f t="shared" si="10"/>
        <v>0.20833333333333334</v>
      </c>
      <c r="AS51" s="271">
        <f t="shared" si="11"/>
        <v>0.45833333333333331</v>
      </c>
      <c r="AT51" s="271">
        <f t="shared" si="12"/>
        <v>0.125</v>
      </c>
      <c r="AU51" s="271">
        <f t="shared" si="13"/>
        <v>4.1666666666666664E-2</v>
      </c>
      <c r="AV51" s="271">
        <f t="shared" si="14"/>
        <v>0</v>
      </c>
      <c r="AW51" s="271">
        <f t="shared" si="15"/>
        <v>0</v>
      </c>
      <c r="AX51" s="271">
        <f t="shared" si="16"/>
        <v>0</v>
      </c>
      <c r="AY51" s="271">
        <f t="shared" si="17"/>
        <v>0</v>
      </c>
    </row>
    <row r="52" spans="2:51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</v>
      </c>
      <c r="N52" s="5">
        <v>1</v>
      </c>
      <c r="O52" s="5">
        <v>2</v>
      </c>
      <c r="P52" s="5">
        <v>0</v>
      </c>
      <c r="Q52" s="5">
        <v>1</v>
      </c>
      <c r="R52" s="5">
        <v>0</v>
      </c>
      <c r="S52" s="5">
        <v>1</v>
      </c>
      <c r="T52" s="5">
        <f t="shared" si="1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85">
        <v>0</v>
      </c>
      <c r="AG52" s="43">
        <v>82.5</v>
      </c>
      <c r="AH52" s="7">
        <v>84.7</v>
      </c>
      <c r="AI52" s="7">
        <v>9.4</v>
      </c>
      <c r="AJ52" s="271">
        <f t="shared" si="2"/>
        <v>0</v>
      </c>
      <c r="AK52" s="271">
        <f t="shared" si="3"/>
        <v>0</v>
      </c>
      <c r="AL52" s="271">
        <f t="shared" si="4"/>
        <v>0</v>
      </c>
      <c r="AM52" s="271">
        <f t="shared" si="5"/>
        <v>0</v>
      </c>
      <c r="AN52" s="271">
        <f t="shared" si="6"/>
        <v>0</v>
      </c>
      <c r="AO52" s="271">
        <f t="shared" si="7"/>
        <v>0</v>
      </c>
      <c r="AP52" s="271">
        <f t="shared" si="8"/>
        <v>0</v>
      </c>
      <c r="AQ52" s="271">
        <f t="shared" si="9"/>
        <v>0</v>
      </c>
      <c r="AR52" s="271">
        <f t="shared" si="10"/>
        <v>0.16666666666666666</v>
      </c>
      <c r="AS52" s="271">
        <f t="shared" si="11"/>
        <v>0.16666666666666666</v>
      </c>
      <c r="AT52" s="271">
        <f t="shared" si="12"/>
        <v>0.33333333333333331</v>
      </c>
      <c r="AU52" s="271">
        <f t="shared" si="13"/>
        <v>0</v>
      </c>
      <c r="AV52" s="271">
        <f t="shared" si="14"/>
        <v>0.16666666666666666</v>
      </c>
      <c r="AW52" s="271">
        <f t="shared" si="15"/>
        <v>0</v>
      </c>
      <c r="AX52" s="271">
        <f t="shared" si="16"/>
        <v>0.16666666666666666</v>
      </c>
      <c r="AY52" s="271">
        <f t="shared" si="17"/>
        <v>0</v>
      </c>
    </row>
    <row r="53" spans="2:51" x14ac:dyDescent="0.15">
      <c r="B53" s="331" t="s">
        <v>36</v>
      </c>
      <c r="C53" s="287"/>
      <c r="D53" s="5">
        <v>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1</v>
      </c>
      <c r="N53" s="5">
        <v>1</v>
      </c>
      <c r="O53" s="5">
        <v>1</v>
      </c>
      <c r="P53" s="5">
        <v>0</v>
      </c>
      <c r="Q53" s="5">
        <v>1</v>
      </c>
      <c r="R53" s="5">
        <v>0</v>
      </c>
      <c r="S53" s="5">
        <v>0</v>
      </c>
      <c r="T53" s="5">
        <f t="shared" si="1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85">
        <v>0</v>
      </c>
      <c r="AG53" s="43">
        <v>75.599999999999994</v>
      </c>
      <c r="AH53" s="7">
        <v>77.2</v>
      </c>
      <c r="AI53" s="7">
        <v>9.5</v>
      </c>
      <c r="AJ53" s="271">
        <f t="shared" si="2"/>
        <v>0</v>
      </c>
      <c r="AK53" s="271">
        <f t="shared" si="3"/>
        <v>0</v>
      </c>
      <c r="AL53" s="271">
        <f t="shared" si="4"/>
        <v>0</v>
      </c>
      <c r="AM53" s="271">
        <f t="shared" si="5"/>
        <v>0</v>
      </c>
      <c r="AN53" s="271">
        <f t="shared" si="6"/>
        <v>0</v>
      </c>
      <c r="AO53" s="271">
        <f t="shared" si="7"/>
        <v>0</v>
      </c>
      <c r="AP53" s="271">
        <f t="shared" si="8"/>
        <v>0.2</v>
      </c>
      <c r="AQ53" s="271">
        <f t="shared" si="9"/>
        <v>0</v>
      </c>
      <c r="AR53" s="271">
        <f t="shared" si="10"/>
        <v>0.2</v>
      </c>
      <c r="AS53" s="271">
        <f t="shared" si="11"/>
        <v>0.2</v>
      </c>
      <c r="AT53" s="271">
        <f t="shared" si="12"/>
        <v>0.2</v>
      </c>
      <c r="AU53" s="271">
        <f t="shared" si="13"/>
        <v>0</v>
      </c>
      <c r="AV53" s="271">
        <f t="shared" si="14"/>
        <v>0.2</v>
      </c>
      <c r="AW53" s="271">
        <f t="shared" si="15"/>
        <v>0</v>
      </c>
      <c r="AX53" s="271">
        <f t="shared" si="16"/>
        <v>0</v>
      </c>
      <c r="AY53" s="271">
        <f t="shared" si="17"/>
        <v>0</v>
      </c>
    </row>
    <row r="54" spans="2:51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f t="shared" si="1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85">
        <v>0</v>
      </c>
      <c r="AG54" s="43">
        <v>79.900000000000006</v>
      </c>
      <c r="AH54" s="7">
        <v>79.900000000000006</v>
      </c>
      <c r="AI54" s="7">
        <v>5</v>
      </c>
      <c r="AJ54" s="271">
        <f t="shared" si="2"/>
        <v>0</v>
      </c>
      <c r="AK54" s="271">
        <f t="shared" si="3"/>
        <v>0</v>
      </c>
      <c r="AL54" s="271">
        <f t="shared" si="4"/>
        <v>0</v>
      </c>
      <c r="AM54" s="271">
        <f t="shared" si="5"/>
        <v>0</v>
      </c>
      <c r="AN54" s="271">
        <f t="shared" si="6"/>
        <v>0</v>
      </c>
      <c r="AO54" s="271">
        <f t="shared" si="7"/>
        <v>0</v>
      </c>
      <c r="AP54" s="271">
        <f t="shared" si="8"/>
        <v>0</v>
      </c>
      <c r="AQ54" s="271">
        <f t="shared" si="9"/>
        <v>0</v>
      </c>
      <c r="AR54" s="271">
        <f t="shared" si="10"/>
        <v>0.5</v>
      </c>
      <c r="AS54" s="271">
        <f t="shared" si="11"/>
        <v>0</v>
      </c>
      <c r="AT54" s="271">
        <f t="shared" si="12"/>
        <v>0.5</v>
      </c>
      <c r="AU54" s="271">
        <f t="shared" si="13"/>
        <v>0</v>
      </c>
      <c r="AV54" s="271">
        <f t="shared" si="14"/>
        <v>0</v>
      </c>
      <c r="AW54" s="271">
        <f t="shared" si="15"/>
        <v>0</v>
      </c>
      <c r="AX54" s="271">
        <f t="shared" si="16"/>
        <v>0</v>
      </c>
      <c r="AY54" s="271">
        <f t="shared" si="17"/>
        <v>0</v>
      </c>
    </row>
    <row r="55" spans="2:51" x14ac:dyDescent="0.15">
      <c r="B55" s="331" t="s">
        <v>38</v>
      </c>
      <c r="C55" s="287"/>
      <c r="D55" s="5">
        <v>53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5</v>
      </c>
      <c r="L55" s="5">
        <v>3</v>
      </c>
      <c r="M55" s="5">
        <v>18</v>
      </c>
      <c r="N55" s="5">
        <v>11</v>
      </c>
      <c r="O55" s="5">
        <v>5</v>
      </c>
      <c r="P55" s="5">
        <v>3</v>
      </c>
      <c r="Q55" s="5">
        <v>5</v>
      </c>
      <c r="R55" s="5">
        <v>1</v>
      </c>
      <c r="S55" s="5">
        <v>1</v>
      </c>
      <c r="T55" s="5">
        <f t="shared" si="1"/>
        <v>1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85">
        <v>0</v>
      </c>
      <c r="AG55" s="43">
        <v>75.099999999999994</v>
      </c>
      <c r="AH55" s="7">
        <v>77.099999999999994</v>
      </c>
      <c r="AI55" s="7">
        <v>10</v>
      </c>
      <c r="AJ55" s="271">
        <f t="shared" si="2"/>
        <v>0</v>
      </c>
      <c r="AK55" s="271">
        <f t="shared" si="3"/>
        <v>0</v>
      </c>
      <c r="AL55" s="271">
        <f t="shared" si="4"/>
        <v>0</v>
      </c>
      <c r="AM55" s="271">
        <f t="shared" si="5"/>
        <v>0</v>
      </c>
      <c r="AN55" s="271">
        <f t="shared" si="6"/>
        <v>0</v>
      </c>
      <c r="AO55" s="271">
        <f t="shared" si="7"/>
        <v>0</v>
      </c>
      <c r="AP55" s="271">
        <f t="shared" si="8"/>
        <v>9.4339622641509441E-2</v>
      </c>
      <c r="AQ55" s="271">
        <f t="shared" si="9"/>
        <v>5.6603773584905662E-2</v>
      </c>
      <c r="AR55" s="271">
        <f t="shared" si="10"/>
        <v>0.33962264150943394</v>
      </c>
      <c r="AS55" s="271">
        <f t="shared" si="11"/>
        <v>0.20754716981132076</v>
      </c>
      <c r="AT55" s="271">
        <f t="shared" si="12"/>
        <v>9.4339622641509441E-2</v>
      </c>
      <c r="AU55" s="271">
        <f t="shared" si="13"/>
        <v>5.6603773584905662E-2</v>
      </c>
      <c r="AV55" s="271">
        <f t="shared" si="14"/>
        <v>9.4339622641509441E-2</v>
      </c>
      <c r="AW55" s="271">
        <f t="shared" si="15"/>
        <v>1.8867924528301886E-2</v>
      </c>
      <c r="AX55" s="271">
        <f t="shared" si="16"/>
        <v>1.8867924528301886E-2</v>
      </c>
      <c r="AY55" s="271">
        <f t="shared" si="17"/>
        <v>1.8867924528301886E-2</v>
      </c>
    </row>
    <row r="56" spans="2:51" x14ac:dyDescent="0.15">
      <c r="B56" s="331" t="s">
        <v>39</v>
      </c>
      <c r="C56" s="287"/>
      <c r="D56" s="5">
        <v>101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2</v>
      </c>
      <c r="L56" s="5">
        <v>15</v>
      </c>
      <c r="M56" s="5">
        <v>43</v>
      </c>
      <c r="N56" s="5">
        <v>9</v>
      </c>
      <c r="O56" s="5">
        <v>14</v>
      </c>
      <c r="P56" s="5">
        <v>9</v>
      </c>
      <c r="Q56" s="5">
        <v>7</v>
      </c>
      <c r="R56" s="5">
        <v>0</v>
      </c>
      <c r="S56" s="5">
        <v>0</v>
      </c>
      <c r="T56" s="5">
        <f t="shared" si="1"/>
        <v>1</v>
      </c>
      <c r="U56" s="5">
        <v>0</v>
      </c>
      <c r="V56" s="5">
        <v>0</v>
      </c>
      <c r="W56" s="5">
        <v>0</v>
      </c>
      <c r="X56" s="5">
        <v>1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85">
        <v>0</v>
      </c>
      <c r="AG56" s="43">
        <v>73.5</v>
      </c>
      <c r="AH56" s="7">
        <v>76</v>
      </c>
      <c r="AI56" s="7">
        <v>9</v>
      </c>
      <c r="AJ56" s="271">
        <f t="shared" si="2"/>
        <v>0</v>
      </c>
      <c r="AK56" s="271">
        <f t="shared" si="3"/>
        <v>0</v>
      </c>
      <c r="AL56" s="271">
        <f t="shared" si="4"/>
        <v>0</v>
      </c>
      <c r="AM56" s="271">
        <f t="shared" si="5"/>
        <v>0</v>
      </c>
      <c r="AN56" s="271">
        <f t="shared" si="6"/>
        <v>0</v>
      </c>
      <c r="AO56" s="271">
        <f t="shared" si="7"/>
        <v>9.9009900990099011E-3</v>
      </c>
      <c r="AP56" s="271">
        <f t="shared" si="8"/>
        <v>1.9801980198019802E-2</v>
      </c>
      <c r="AQ56" s="271">
        <f t="shared" si="9"/>
        <v>0.14851485148514851</v>
      </c>
      <c r="AR56" s="271">
        <f t="shared" si="10"/>
        <v>0.42574257425742573</v>
      </c>
      <c r="AS56" s="271">
        <f t="shared" si="11"/>
        <v>8.9108910891089105E-2</v>
      </c>
      <c r="AT56" s="271">
        <f t="shared" si="12"/>
        <v>0.13861386138613863</v>
      </c>
      <c r="AU56" s="271">
        <f t="shared" si="13"/>
        <v>8.9108910891089105E-2</v>
      </c>
      <c r="AV56" s="271">
        <f t="shared" si="14"/>
        <v>6.9306930693069313E-2</v>
      </c>
      <c r="AW56" s="271">
        <f t="shared" si="15"/>
        <v>0</v>
      </c>
      <c r="AX56" s="271">
        <f t="shared" si="16"/>
        <v>0</v>
      </c>
      <c r="AY56" s="271">
        <f t="shared" si="17"/>
        <v>9.9009900990099011E-3</v>
      </c>
    </row>
    <row r="57" spans="2:51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2</v>
      </c>
      <c r="K57" s="5">
        <v>4</v>
      </c>
      <c r="L57" s="5">
        <v>4</v>
      </c>
      <c r="M57" s="5">
        <v>12</v>
      </c>
      <c r="N57" s="5">
        <v>7</v>
      </c>
      <c r="O57" s="5">
        <v>2</v>
      </c>
      <c r="P57" s="5">
        <v>5</v>
      </c>
      <c r="Q57" s="5">
        <v>4</v>
      </c>
      <c r="R57" s="5">
        <v>1</v>
      </c>
      <c r="S57" s="5">
        <v>0</v>
      </c>
      <c r="T57" s="5">
        <f t="shared" si="1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85">
        <v>0</v>
      </c>
      <c r="AG57" s="43">
        <v>74.8</v>
      </c>
      <c r="AH57" s="7">
        <v>75.8</v>
      </c>
      <c r="AI57" s="7">
        <v>9.8000000000000007</v>
      </c>
      <c r="AJ57" s="271">
        <f t="shared" si="2"/>
        <v>0</v>
      </c>
      <c r="AK57" s="271">
        <f t="shared" si="3"/>
        <v>0</v>
      </c>
      <c r="AL57" s="271">
        <f t="shared" si="4"/>
        <v>0</v>
      </c>
      <c r="AM57" s="271">
        <f t="shared" si="5"/>
        <v>0</v>
      </c>
      <c r="AN57" s="271">
        <f t="shared" si="6"/>
        <v>0</v>
      </c>
      <c r="AO57" s="271">
        <f t="shared" si="7"/>
        <v>4.878048780487805E-2</v>
      </c>
      <c r="AP57" s="271">
        <f t="shared" si="8"/>
        <v>9.7560975609756101E-2</v>
      </c>
      <c r="AQ57" s="271">
        <f t="shared" si="9"/>
        <v>9.7560975609756101E-2</v>
      </c>
      <c r="AR57" s="271">
        <f t="shared" si="10"/>
        <v>0.29268292682926828</v>
      </c>
      <c r="AS57" s="271">
        <f t="shared" si="11"/>
        <v>0.17073170731707318</v>
      </c>
      <c r="AT57" s="271">
        <f t="shared" si="12"/>
        <v>4.878048780487805E-2</v>
      </c>
      <c r="AU57" s="271">
        <f t="shared" si="13"/>
        <v>0.12195121951219512</v>
      </c>
      <c r="AV57" s="271">
        <f t="shared" si="14"/>
        <v>9.7560975609756101E-2</v>
      </c>
      <c r="AW57" s="271">
        <f t="shared" si="15"/>
        <v>2.4390243902439025E-2</v>
      </c>
      <c r="AX57" s="271">
        <f t="shared" si="16"/>
        <v>0</v>
      </c>
      <c r="AY57" s="271">
        <f t="shared" si="17"/>
        <v>0</v>
      </c>
    </row>
    <row r="58" spans="2:51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f t="shared" si="1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85">
        <v>0</v>
      </c>
      <c r="AG58" s="43">
        <v>85</v>
      </c>
      <c r="AH58" s="7">
        <v>85</v>
      </c>
      <c r="AI58" s="7">
        <v>0</v>
      </c>
      <c r="AJ58" s="271">
        <f t="shared" si="2"/>
        <v>0</v>
      </c>
      <c r="AK58" s="271">
        <f t="shared" si="3"/>
        <v>0</v>
      </c>
      <c r="AL58" s="271">
        <f t="shared" si="4"/>
        <v>0</v>
      </c>
      <c r="AM58" s="271">
        <f t="shared" si="5"/>
        <v>0</v>
      </c>
      <c r="AN58" s="271">
        <f t="shared" si="6"/>
        <v>0</v>
      </c>
      <c r="AO58" s="271">
        <f t="shared" si="7"/>
        <v>0</v>
      </c>
      <c r="AP58" s="271">
        <f t="shared" si="8"/>
        <v>0</v>
      </c>
      <c r="AQ58" s="271">
        <f t="shared" si="9"/>
        <v>0</v>
      </c>
      <c r="AR58" s="271">
        <f t="shared" si="10"/>
        <v>0</v>
      </c>
      <c r="AS58" s="271">
        <f t="shared" si="11"/>
        <v>0</v>
      </c>
      <c r="AT58" s="271">
        <f t="shared" si="12"/>
        <v>1</v>
      </c>
      <c r="AU58" s="271">
        <f t="shared" si="13"/>
        <v>0</v>
      </c>
      <c r="AV58" s="271">
        <f t="shared" si="14"/>
        <v>0</v>
      </c>
      <c r="AW58" s="271">
        <f t="shared" si="15"/>
        <v>0</v>
      </c>
      <c r="AX58" s="271">
        <f t="shared" si="16"/>
        <v>0</v>
      </c>
      <c r="AY58" s="271">
        <f t="shared" si="17"/>
        <v>0</v>
      </c>
    </row>
    <row r="59" spans="2:51" x14ac:dyDescent="0.15">
      <c r="B59" s="331" t="s">
        <v>42</v>
      </c>
      <c r="C59" s="287"/>
      <c r="D59" s="5">
        <v>25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5">
        <v>2</v>
      </c>
      <c r="L59" s="5">
        <v>3</v>
      </c>
      <c r="M59" s="5">
        <v>9</v>
      </c>
      <c r="N59" s="5">
        <v>2</v>
      </c>
      <c r="O59" s="5">
        <v>5</v>
      </c>
      <c r="P59" s="5">
        <v>3</v>
      </c>
      <c r="Q59" s="5">
        <v>0</v>
      </c>
      <c r="R59" s="5">
        <v>0</v>
      </c>
      <c r="S59" s="5">
        <v>0</v>
      </c>
      <c r="T59" s="5">
        <f t="shared" si="1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85">
        <v>0</v>
      </c>
      <c r="AG59" s="43">
        <v>71.5</v>
      </c>
      <c r="AH59" s="7">
        <v>73.900000000000006</v>
      </c>
      <c r="AI59" s="7">
        <v>7.6</v>
      </c>
      <c r="AJ59" s="271">
        <f t="shared" si="2"/>
        <v>0</v>
      </c>
      <c r="AK59" s="271">
        <f t="shared" si="3"/>
        <v>0</v>
      </c>
      <c r="AL59" s="271">
        <f t="shared" si="4"/>
        <v>0</v>
      </c>
      <c r="AM59" s="271">
        <f t="shared" si="5"/>
        <v>0</v>
      </c>
      <c r="AN59" s="271">
        <f t="shared" si="6"/>
        <v>0</v>
      </c>
      <c r="AO59" s="271">
        <f t="shared" si="7"/>
        <v>0.04</v>
      </c>
      <c r="AP59" s="271">
        <f t="shared" si="8"/>
        <v>0.08</v>
      </c>
      <c r="AQ59" s="271">
        <f t="shared" si="9"/>
        <v>0.12</v>
      </c>
      <c r="AR59" s="271">
        <f t="shared" si="10"/>
        <v>0.36</v>
      </c>
      <c r="AS59" s="271">
        <f t="shared" si="11"/>
        <v>0.08</v>
      </c>
      <c r="AT59" s="271">
        <f t="shared" si="12"/>
        <v>0.2</v>
      </c>
      <c r="AU59" s="271">
        <f t="shared" si="13"/>
        <v>0.12</v>
      </c>
      <c r="AV59" s="271">
        <f t="shared" si="14"/>
        <v>0</v>
      </c>
      <c r="AW59" s="271">
        <f t="shared" si="15"/>
        <v>0</v>
      </c>
      <c r="AX59" s="271">
        <f t="shared" si="16"/>
        <v>0</v>
      </c>
      <c r="AY59" s="271">
        <f t="shared" si="17"/>
        <v>0</v>
      </c>
    </row>
    <row r="60" spans="2:51" x14ac:dyDescent="0.15">
      <c r="B60" s="331" t="s">
        <v>43</v>
      </c>
      <c r="C60" s="287"/>
      <c r="D60" s="5">
        <v>37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4</v>
      </c>
      <c r="M60" s="5">
        <v>11</v>
      </c>
      <c r="N60" s="5">
        <v>1</v>
      </c>
      <c r="O60" s="5">
        <v>13</v>
      </c>
      <c r="P60" s="5">
        <v>3</v>
      </c>
      <c r="Q60" s="5">
        <v>1</v>
      </c>
      <c r="R60" s="5">
        <v>0</v>
      </c>
      <c r="S60" s="5">
        <v>3</v>
      </c>
      <c r="T60" s="5">
        <f t="shared" si="1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85">
        <v>0</v>
      </c>
      <c r="AG60" s="43">
        <v>80.2</v>
      </c>
      <c r="AH60" s="7">
        <v>78.599999999999994</v>
      </c>
      <c r="AI60" s="7">
        <v>9.5</v>
      </c>
      <c r="AJ60" s="271">
        <f t="shared" si="2"/>
        <v>0</v>
      </c>
      <c r="AK60" s="271">
        <f t="shared" si="3"/>
        <v>0</v>
      </c>
      <c r="AL60" s="271">
        <f t="shared" si="4"/>
        <v>0</v>
      </c>
      <c r="AM60" s="271">
        <f t="shared" si="5"/>
        <v>0</v>
      </c>
      <c r="AN60" s="271">
        <f t="shared" si="6"/>
        <v>0</v>
      </c>
      <c r="AO60" s="271">
        <f t="shared" si="7"/>
        <v>0</v>
      </c>
      <c r="AP60" s="271">
        <f t="shared" si="8"/>
        <v>2.7027027027027029E-2</v>
      </c>
      <c r="AQ60" s="271">
        <f t="shared" si="9"/>
        <v>0.10810810810810811</v>
      </c>
      <c r="AR60" s="271">
        <f t="shared" si="10"/>
        <v>0.29729729729729731</v>
      </c>
      <c r="AS60" s="271">
        <f t="shared" si="11"/>
        <v>2.7027027027027029E-2</v>
      </c>
      <c r="AT60" s="271">
        <f t="shared" si="12"/>
        <v>0.35135135135135137</v>
      </c>
      <c r="AU60" s="271">
        <f t="shared" si="13"/>
        <v>8.1081081081081086E-2</v>
      </c>
      <c r="AV60" s="271">
        <f t="shared" si="14"/>
        <v>2.7027027027027029E-2</v>
      </c>
      <c r="AW60" s="271">
        <f t="shared" si="15"/>
        <v>0</v>
      </c>
      <c r="AX60" s="271">
        <f t="shared" si="16"/>
        <v>8.1081081081081086E-2</v>
      </c>
      <c r="AY60" s="271">
        <f t="shared" si="17"/>
        <v>0</v>
      </c>
    </row>
    <row r="61" spans="2:51" x14ac:dyDescent="0.15">
      <c r="B61" s="331" t="s">
        <v>44</v>
      </c>
      <c r="C61" s="287"/>
      <c r="D61" s="5">
        <v>30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3</v>
      </c>
      <c r="L61" s="5">
        <v>3</v>
      </c>
      <c r="M61" s="5">
        <v>7</v>
      </c>
      <c r="N61" s="5">
        <v>4</v>
      </c>
      <c r="O61" s="5">
        <v>7</v>
      </c>
      <c r="P61" s="5">
        <v>2</v>
      </c>
      <c r="Q61" s="5">
        <v>4</v>
      </c>
      <c r="R61" s="5">
        <v>0</v>
      </c>
      <c r="S61" s="5">
        <v>0</v>
      </c>
      <c r="T61" s="5">
        <f t="shared" si="1"/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85">
        <v>0</v>
      </c>
      <c r="AG61" s="43">
        <v>75</v>
      </c>
      <c r="AH61" s="7">
        <v>77.2</v>
      </c>
      <c r="AI61" s="7">
        <v>8.8000000000000007</v>
      </c>
      <c r="AJ61" s="271">
        <f t="shared" si="2"/>
        <v>0</v>
      </c>
      <c r="AK61" s="271">
        <f t="shared" si="3"/>
        <v>0</v>
      </c>
      <c r="AL61" s="271">
        <f t="shared" si="4"/>
        <v>0</v>
      </c>
      <c r="AM61" s="271">
        <f t="shared" si="5"/>
        <v>0</v>
      </c>
      <c r="AN61" s="271">
        <f t="shared" si="6"/>
        <v>0</v>
      </c>
      <c r="AO61" s="271">
        <f t="shared" si="7"/>
        <v>0</v>
      </c>
      <c r="AP61" s="271">
        <f t="shared" si="8"/>
        <v>0.1</v>
      </c>
      <c r="AQ61" s="271">
        <f t="shared" si="9"/>
        <v>0.1</v>
      </c>
      <c r="AR61" s="271">
        <f t="shared" si="10"/>
        <v>0.23333333333333334</v>
      </c>
      <c r="AS61" s="271">
        <f t="shared" si="11"/>
        <v>0.13333333333333333</v>
      </c>
      <c r="AT61" s="271">
        <f t="shared" si="12"/>
        <v>0.23333333333333334</v>
      </c>
      <c r="AU61" s="271">
        <f t="shared" si="13"/>
        <v>6.6666666666666666E-2</v>
      </c>
      <c r="AV61" s="271">
        <f t="shared" si="14"/>
        <v>0.13333333333333333</v>
      </c>
      <c r="AW61" s="271">
        <f t="shared" si="15"/>
        <v>0</v>
      </c>
      <c r="AX61" s="271">
        <f t="shared" si="16"/>
        <v>0</v>
      </c>
      <c r="AY61" s="271">
        <f t="shared" si="17"/>
        <v>0</v>
      </c>
    </row>
    <row r="62" spans="2:51" x14ac:dyDescent="0.15">
      <c r="B62" s="331" t="s">
        <v>45</v>
      </c>
      <c r="C62" s="287"/>
      <c r="D62" s="5">
        <v>469</v>
      </c>
      <c r="E62" s="5">
        <v>10</v>
      </c>
      <c r="F62" s="5">
        <v>0</v>
      </c>
      <c r="G62" s="5">
        <v>4</v>
      </c>
      <c r="H62" s="5">
        <v>0</v>
      </c>
      <c r="I62" s="5">
        <v>9</v>
      </c>
      <c r="J62" s="5">
        <v>18</v>
      </c>
      <c r="K62" s="5">
        <v>39</v>
      </c>
      <c r="L62" s="5">
        <v>53</v>
      </c>
      <c r="M62" s="5">
        <v>136</v>
      </c>
      <c r="N62" s="5">
        <v>32</v>
      </c>
      <c r="O62" s="5">
        <v>60</v>
      </c>
      <c r="P62" s="5">
        <v>32</v>
      </c>
      <c r="Q62" s="5">
        <v>34</v>
      </c>
      <c r="R62" s="5">
        <v>17</v>
      </c>
      <c r="S62" s="5">
        <v>11</v>
      </c>
      <c r="T62" s="5">
        <f t="shared" si="1"/>
        <v>14</v>
      </c>
      <c r="U62" s="5">
        <v>1</v>
      </c>
      <c r="V62" s="5">
        <v>9</v>
      </c>
      <c r="W62" s="5">
        <v>0</v>
      </c>
      <c r="X62" s="5">
        <v>0</v>
      </c>
      <c r="Y62" s="5">
        <v>0</v>
      </c>
      <c r="Z62" s="5">
        <v>2</v>
      </c>
      <c r="AA62" s="5">
        <v>0</v>
      </c>
      <c r="AB62" s="5">
        <v>1</v>
      </c>
      <c r="AC62" s="5">
        <v>0</v>
      </c>
      <c r="AD62" s="5">
        <v>0</v>
      </c>
      <c r="AE62" s="5">
        <v>0</v>
      </c>
      <c r="AF62" s="85">
        <v>1</v>
      </c>
      <c r="AG62" s="43">
        <v>73.599999999999994</v>
      </c>
      <c r="AH62" s="7">
        <v>75.8</v>
      </c>
      <c r="AI62" s="7">
        <v>15.3</v>
      </c>
      <c r="AJ62" s="271">
        <f t="shared" si="2"/>
        <v>2.1321961620469083E-2</v>
      </c>
      <c r="AK62" s="271">
        <f t="shared" si="3"/>
        <v>0</v>
      </c>
      <c r="AL62" s="271">
        <f t="shared" si="4"/>
        <v>8.5287846481876331E-3</v>
      </c>
      <c r="AM62" s="271">
        <f t="shared" si="5"/>
        <v>0</v>
      </c>
      <c r="AN62" s="271">
        <f t="shared" si="6"/>
        <v>1.9189765458422176E-2</v>
      </c>
      <c r="AO62" s="271">
        <f t="shared" si="7"/>
        <v>3.8379530916844352E-2</v>
      </c>
      <c r="AP62" s="271">
        <f t="shared" si="8"/>
        <v>8.3155650319829424E-2</v>
      </c>
      <c r="AQ62" s="271">
        <f t="shared" si="9"/>
        <v>0.11300639658848614</v>
      </c>
      <c r="AR62" s="271">
        <f t="shared" si="10"/>
        <v>0.28997867803837951</v>
      </c>
      <c r="AS62" s="271">
        <f t="shared" si="11"/>
        <v>6.8230277185501065E-2</v>
      </c>
      <c r="AT62" s="271">
        <f t="shared" si="12"/>
        <v>0.1279317697228145</v>
      </c>
      <c r="AU62" s="271">
        <f t="shared" si="13"/>
        <v>6.8230277185501065E-2</v>
      </c>
      <c r="AV62" s="271">
        <f t="shared" si="14"/>
        <v>7.2494669509594878E-2</v>
      </c>
      <c r="AW62" s="271">
        <f t="shared" si="15"/>
        <v>3.6247334754797439E-2</v>
      </c>
      <c r="AX62" s="271">
        <f t="shared" si="16"/>
        <v>2.3454157782515993E-2</v>
      </c>
      <c r="AY62" s="271">
        <f t="shared" si="17"/>
        <v>2.9850746268656716E-2</v>
      </c>
    </row>
    <row r="63" spans="2:51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</v>
      </c>
      <c r="K63" s="5">
        <v>3</v>
      </c>
      <c r="L63" s="5">
        <v>0</v>
      </c>
      <c r="M63" s="5">
        <v>9</v>
      </c>
      <c r="N63" s="5">
        <v>2</v>
      </c>
      <c r="O63" s="5">
        <v>3</v>
      </c>
      <c r="P63" s="5">
        <v>2</v>
      </c>
      <c r="Q63" s="5">
        <v>1</v>
      </c>
      <c r="R63" s="5">
        <v>0</v>
      </c>
      <c r="S63" s="5">
        <v>0</v>
      </c>
      <c r="T63" s="5">
        <f t="shared" si="1"/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85">
        <v>0</v>
      </c>
      <c r="AG63" s="43">
        <v>70.900000000000006</v>
      </c>
      <c r="AH63" s="7">
        <v>73.900000000000006</v>
      </c>
      <c r="AI63" s="7">
        <v>8.5</v>
      </c>
      <c r="AJ63" s="271">
        <f t="shared" si="2"/>
        <v>0</v>
      </c>
      <c r="AK63" s="271">
        <f t="shared" si="3"/>
        <v>0</v>
      </c>
      <c r="AL63" s="271">
        <f t="shared" si="4"/>
        <v>0</v>
      </c>
      <c r="AM63" s="271">
        <f t="shared" si="5"/>
        <v>0</v>
      </c>
      <c r="AN63" s="271">
        <f t="shared" si="6"/>
        <v>0</v>
      </c>
      <c r="AO63" s="271">
        <f t="shared" si="7"/>
        <v>4.7619047619047616E-2</v>
      </c>
      <c r="AP63" s="271">
        <f t="shared" si="8"/>
        <v>0.14285714285714285</v>
      </c>
      <c r="AQ63" s="271">
        <f t="shared" si="9"/>
        <v>0</v>
      </c>
      <c r="AR63" s="271">
        <f t="shared" si="10"/>
        <v>0.42857142857142855</v>
      </c>
      <c r="AS63" s="271">
        <f t="shared" si="11"/>
        <v>9.5238095238095233E-2</v>
      </c>
      <c r="AT63" s="271">
        <f t="shared" si="12"/>
        <v>0.14285714285714285</v>
      </c>
      <c r="AU63" s="271">
        <f t="shared" si="13"/>
        <v>9.5238095238095233E-2</v>
      </c>
      <c r="AV63" s="271">
        <f t="shared" si="14"/>
        <v>4.7619047619047616E-2</v>
      </c>
      <c r="AW63" s="271">
        <f t="shared" si="15"/>
        <v>0</v>
      </c>
      <c r="AX63" s="271">
        <f t="shared" si="16"/>
        <v>0</v>
      </c>
      <c r="AY63" s="271">
        <f t="shared" si="17"/>
        <v>0</v>
      </c>
    </row>
    <row r="64" spans="2:51" x14ac:dyDescent="0.15">
      <c r="B64" s="331" t="s">
        <v>47</v>
      </c>
      <c r="C64" s="287"/>
      <c r="D64" s="5">
        <v>34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6</v>
      </c>
      <c r="M64" s="5">
        <v>5</v>
      </c>
      <c r="N64" s="5">
        <v>10</v>
      </c>
      <c r="O64" s="5">
        <v>6</v>
      </c>
      <c r="P64" s="5">
        <v>5</v>
      </c>
      <c r="Q64" s="5">
        <v>2</v>
      </c>
      <c r="R64" s="5">
        <v>0</v>
      </c>
      <c r="S64" s="5">
        <v>0</v>
      </c>
      <c r="T64" s="5">
        <f t="shared" si="1"/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85">
        <v>0</v>
      </c>
      <c r="AG64" s="43">
        <v>77.3</v>
      </c>
      <c r="AH64" s="7">
        <v>78.099999999999994</v>
      </c>
      <c r="AI64" s="7">
        <v>7.1</v>
      </c>
      <c r="AJ64" s="271">
        <f t="shared" si="2"/>
        <v>0</v>
      </c>
      <c r="AK64" s="271">
        <f t="shared" si="3"/>
        <v>0</v>
      </c>
      <c r="AL64" s="271">
        <f t="shared" si="4"/>
        <v>0</v>
      </c>
      <c r="AM64" s="271">
        <f t="shared" si="5"/>
        <v>0</v>
      </c>
      <c r="AN64" s="271">
        <f t="shared" si="6"/>
        <v>0</v>
      </c>
      <c r="AO64" s="271">
        <f t="shared" si="7"/>
        <v>0</v>
      </c>
      <c r="AP64" s="271">
        <f t="shared" si="8"/>
        <v>0</v>
      </c>
      <c r="AQ64" s="271">
        <f t="shared" si="9"/>
        <v>0.17647058823529413</v>
      </c>
      <c r="AR64" s="271">
        <f t="shared" si="10"/>
        <v>0.14705882352941177</v>
      </c>
      <c r="AS64" s="271">
        <f t="shared" si="11"/>
        <v>0.29411764705882354</v>
      </c>
      <c r="AT64" s="271">
        <f t="shared" si="12"/>
        <v>0.17647058823529413</v>
      </c>
      <c r="AU64" s="271">
        <f t="shared" si="13"/>
        <v>0.14705882352941177</v>
      </c>
      <c r="AV64" s="271">
        <f t="shared" si="14"/>
        <v>5.8823529411764705E-2</v>
      </c>
      <c r="AW64" s="271">
        <f t="shared" si="15"/>
        <v>0</v>
      </c>
      <c r="AX64" s="271">
        <f t="shared" si="16"/>
        <v>0</v>
      </c>
      <c r="AY64" s="271">
        <f t="shared" si="17"/>
        <v>0</v>
      </c>
    </row>
    <row r="65" spans="2:51" x14ac:dyDescent="0.15">
      <c r="B65" s="331" t="s">
        <v>48</v>
      </c>
      <c r="C65" s="287"/>
      <c r="D65" s="5">
        <v>65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1</v>
      </c>
      <c r="K65" s="5">
        <v>5</v>
      </c>
      <c r="L65" s="5">
        <v>10</v>
      </c>
      <c r="M65" s="5">
        <v>14</v>
      </c>
      <c r="N65" s="5">
        <v>11</v>
      </c>
      <c r="O65" s="5">
        <v>7</v>
      </c>
      <c r="P65" s="5">
        <v>8</v>
      </c>
      <c r="Q65" s="5">
        <v>5</v>
      </c>
      <c r="R65" s="5">
        <v>2</v>
      </c>
      <c r="S65" s="5">
        <v>0</v>
      </c>
      <c r="T65" s="5">
        <f t="shared" si="1"/>
        <v>1</v>
      </c>
      <c r="U65" s="5">
        <v>0</v>
      </c>
      <c r="V65" s="5">
        <v>1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85">
        <v>0</v>
      </c>
      <c r="AG65" s="43">
        <v>75.7</v>
      </c>
      <c r="AH65" s="7">
        <v>76.7</v>
      </c>
      <c r="AI65" s="7">
        <v>11.2</v>
      </c>
      <c r="AJ65" s="271">
        <f t="shared" si="2"/>
        <v>0</v>
      </c>
      <c r="AK65" s="271">
        <f t="shared" si="3"/>
        <v>0</v>
      </c>
      <c r="AL65" s="271">
        <f t="shared" si="4"/>
        <v>0</v>
      </c>
      <c r="AM65" s="271">
        <f t="shared" si="5"/>
        <v>0</v>
      </c>
      <c r="AN65" s="271">
        <f t="shared" si="6"/>
        <v>1.5384615384615385E-2</v>
      </c>
      <c r="AO65" s="271">
        <f t="shared" si="7"/>
        <v>1.5384615384615385E-2</v>
      </c>
      <c r="AP65" s="271">
        <f t="shared" si="8"/>
        <v>7.6923076923076927E-2</v>
      </c>
      <c r="AQ65" s="271">
        <f t="shared" si="9"/>
        <v>0.15384615384615385</v>
      </c>
      <c r="AR65" s="271">
        <f t="shared" si="10"/>
        <v>0.2153846153846154</v>
      </c>
      <c r="AS65" s="271">
        <f t="shared" si="11"/>
        <v>0.16923076923076924</v>
      </c>
      <c r="AT65" s="271">
        <f t="shared" si="12"/>
        <v>0.1076923076923077</v>
      </c>
      <c r="AU65" s="271">
        <f t="shared" si="13"/>
        <v>0.12307692307692308</v>
      </c>
      <c r="AV65" s="271">
        <f t="shared" si="14"/>
        <v>7.6923076923076927E-2</v>
      </c>
      <c r="AW65" s="271">
        <f t="shared" si="15"/>
        <v>3.0769230769230771E-2</v>
      </c>
      <c r="AX65" s="271">
        <f t="shared" si="16"/>
        <v>0</v>
      </c>
      <c r="AY65" s="271">
        <f t="shared" si="17"/>
        <v>1.5384615384615385E-2</v>
      </c>
    </row>
    <row r="66" spans="2:51" x14ac:dyDescent="0.15">
      <c r="B66" s="331" t="s">
        <v>49</v>
      </c>
      <c r="C66" s="287"/>
      <c r="D66" s="5">
        <v>42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3</v>
      </c>
      <c r="M66" s="5">
        <v>15</v>
      </c>
      <c r="N66" s="5">
        <v>2</v>
      </c>
      <c r="O66" s="5">
        <v>9</v>
      </c>
      <c r="P66" s="5">
        <v>5</v>
      </c>
      <c r="Q66" s="5">
        <v>3</v>
      </c>
      <c r="R66" s="5">
        <v>3</v>
      </c>
      <c r="S66" s="5">
        <v>0</v>
      </c>
      <c r="T66" s="5">
        <f t="shared" si="1"/>
        <v>1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</v>
      </c>
      <c r="AB66" s="5">
        <v>0</v>
      </c>
      <c r="AC66" s="5">
        <v>0</v>
      </c>
      <c r="AD66" s="5">
        <v>0</v>
      </c>
      <c r="AE66" s="5">
        <v>0</v>
      </c>
      <c r="AF66" s="85">
        <v>0</v>
      </c>
      <c r="AG66" s="43">
        <v>79</v>
      </c>
      <c r="AH66" s="7">
        <v>80.2</v>
      </c>
      <c r="AI66" s="7">
        <v>12.7</v>
      </c>
      <c r="AJ66" s="271">
        <f t="shared" si="2"/>
        <v>0</v>
      </c>
      <c r="AK66" s="271">
        <f t="shared" si="3"/>
        <v>0</v>
      </c>
      <c r="AL66" s="271">
        <f t="shared" si="4"/>
        <v>0</v>
      </c>
      <c r="AM66" s="271">
        <f t="shared" si="5"/>
        <v>0</v>
      </c>
      <c r="AN66" s="271">
        <f t="shared" si="6"/>
        <v>0</v>
      </c>
      <c r="AO66" s="271">
        <f t="shared" si="7"/>
        <v>2.3809523809523808E-2</v>
      </c>
      <c r="AP66" s="271">
        <f t="shared" si="8"/>
        <v>0</v>
      </c>
      <c r="AQ66" s="271">
        <f t="shared" si="9"/>
        <v>7.1428571428571425E-2</v>
      </c>
      <c r="AR66" s="271">
        <f t="shared" si="10"/>
        <v>0.35714285714285715</v>
      </c>
      <c r="AS66" s="271">
        <f t="shared" si="11"/>
        <v>4.7619047619047616E-2</v>
      </c>
      <c r="AT66" s="271">
        <f t="shared" si="12"/>
        <v>0.21428571428571427</v>
      </c>
      <c r="AU66" s="271">
        <f t="shared" si="13"/>
        <v>0.11904761904761904</v>
      </c>
      <c r="AV66" s="271">
        <f t="shared" si="14"/>
        <v>7.1428571428571425E-2</v>
      </c>
      <c r="AW66" s="271">
        <f t="shared" si="15"/>
        <v>7.1428571428571425E-2</v>
      </c>
      <c r="AX66" s="271">
        <f t="shared" si="16"/>
        <v>0</v>
      </c>
      <c r="AY66" s="271">
        <f t="shared" si="17"/>
        <v>2.3809523809523808E-2</v>
      </c>
    </row>
    <row r="67" spans="2:51" x14ac:dyDescent="0.15">
      <c r="B67" s="331" t="s">
        <v>50</v>
      </c>
      <c r="C67" s="287"/>
      <c r="D67" s="5">
        <v>14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3</v>
      </c>
      <c r="L67" s="5">
        <v>0</v>
      </c>
      <c r="M67" s="5">
        <v>5</v>
      </c>
      <c r="N67" s="5">
        <v>2</v>
      </c>
      <c r="O67" s="5">
        <v>0</v>
      </c>
      <c r="P67" s="5">
        <v>3</v>
      </c>
      <c r="Q67" s="5">
        <v>0</v>
      </c>
      <c r="R67" s="5">
        <v>0</v>
      </c>
      <c r="S67" s="5">
        <v>0</v>
      </c>
      <c r="T67" s="5">
        <f t="shared" si="1"/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85">
        <v>0</v>
      </c>
      <c r="AG67" s="43">
        <v>74.099999999999994</v>
      </c>
      <c r="AH67" s="7">
        <v>72.7</v>
      </c>
      <c r="AI67" s="7">
        <v>9.3000000000000007</v>
      </c>
      <c r="AJ67" s="271">
        <f t="shared" si="2"/>
        <v>0</v>
      </c>
      <c r="AK67" s="271">
        <f t="shared" si="3"/>
        <v>0</v>
      </c>
      <c r="AL67" s="271">
        <f t="shared" si="4"/>
        <v>0</v>
      </c>
      <c r="AM67" s="271">
        <f t="shared" si="5"/>
        <v>0</v>
      </c>
      <c r="AN67" s="271">
        <f t="shared" si="6"/>
        <v>0</v>
      </c>
      <c r="AO67" s="271">
        <f t="shared" si="7"/>
        <v>7.1428571428571425E-2</v>
      </c>
      <c r="AP67" s="271">
        <f t="shared" si="8"/>
        <v>0.21428571428571427</v>
      </c>
      <c r="AQ67" s="271">
        <f t="shared" si="9"/>
        <v>0</v>
      </c>
      <c r="AR67" s="271">
        <f t="shared" si="10"/>
        <v>0.35714285714285715</v>
      </c>
      <c r="AS67" s="271">
        <f t="shared" si="11"/>
        <v>0.14285714285714285</v>
      </c>
      <c r="AT67" s="271">
        <f t="shared" si="12"/>
        <v>0</v>
      </c>
      <c r="AU67" s="271">
        <f t="shared" si="13"/>
        <v>0.21428571428571427</v>
      </c>
      <c r="AV67" s="271">
        <f t="shared" si="14"/>
        <v>0</v>
      </c>
      <c r="AW67" s="271">
        <f t="shared" si="15"/>
        <v>0</v>
      </c>
      <c r="AX67" s="271">
        <f t="shared" si="16"/>
        <v>0</v>
      </c>
      <c r="AY67" s="271">
        <f t="shared" si="17"/>
        <v>0</v>
      </c>
    </row>
    <row r="68" spans="2:51" x14ac:dyDescent="0.15">
      <c r="B68" s="331" t="s">
        <v>51</v>
      </c>
      <c r="C68" s="287"/>
      <c r="D68" s="9">
        <v>36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4</v>
      </c>
      <c r="K68" s="9">
        <v>6</v>
      </c>
      <c r="L68" s="9">
        <v>4</v>
      </c>
      <c r="M68" s="9">
        <v>6</v>
      </c>
      <c r="N68" s="9">
        <v>5</v>
      </c>
      <c r="O68" s="9">
        <v>5</v>
      </c>
      <c r="P68" s="9">
        <v>2</v>
      </c>
      <c r="Q68" s="9">
        <v>1</v>
      </c>
      <c r="R68" s="9">
        <v>2</v>
      </c>
      <c r="S68" s="9">
        <v>0</v>
      </c>
      <c r="T68" s="9">
        <f t="shared" si="1"/>
        <v>1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1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85">
        <v>0</v>
      </c>
      <c r="AG68" s="43">
        <v>72.7</v>
      </c>
      <c r="AH68" s="10">
        <v>74.599999999999994</v>
      </c>
      <c r="AI68" s="10">
        <v>14.4</v>
      </c>
      <c r="AJ68" s="271">
        <f t="shared" si="2"/>
        <v>0</v>
      </c>
      <c r="AK68" s="271">
        <f t="shared" si="3"/>
        <v>0</v>
      </c>
      <c r="AL68" s="271">
        <f t="shared" si="4"/>
        <v>0</v>
      </c>
      <c r="AM68" s="271">
        <f t="shared" si="5"/>
        <v>0</v>
      </c>
      <c r="AN68" s="271">
        <f t="shared" si="6"/>
        <v>0</v>
      </c>
      <c r="AO68" s="271">
        <f t="shared" si="7"/>
        <v>0.1111111111111111</v>
      </c>
      <c r="AP68" s="271">
        <f t="shared" si="8"/>
        <v>0.16666666666666666</v>
      </c>
      <c r="AQ68" s="271">
        <f t="shared" si="9"/>
        <v>0.1111111111111111</v>
      </c>
      <c r="AR68" s="271">
        <f t="shared" si="10"/>
        <v>0.16666666666666666</v>
      </c>
      <c r="AS68" s="271">
        <f t="shared" si="11"/>
        <v>0.1388888888888889</v>
      </c>
      <c r="AT68" s="271">
        <f t="shared" si="12"/>
        <v>0.1388888888888889</v>
      </c>
      <c r="AU68" s="271">
        <f t="shared" si="13"/>
        <v>5.5555555555555552E-2</v>
      </c>
      <c r="AV68" s="271">
        <f t="shared" si="14"/>
        <v>2.7777777777777776E-2</v>
      </c>
      <c r="AW68" s="271">
        <f t="shared" si="15"/>
        <v>5.5555555555555552E-2</v>
      </c>
      <c r="AX68" s="271">
        <f t="shared" si="16"/>
        <v>0</v>
      </c>
      <c r="AY68" s="271">
        <f t="shared" si="17"/>
        <v>2.7777777777777776E-2</v>
      </c>
    </row>
    <row r="69" spans="2:51" s="4" customFormat="1" x14ac:dyDescent="0.15">
      <c r="B69" s="330" t="s">
        <v>72</v>
      </c>
      <c r="C69" s="329"/>
      <c r="D69" s="6">
        <v>52</v>
      </c>
      <c r="E69" s="6">
        <v>0</v>
      </c>
      <c r="F69" s="6">
        <v>1</v>
      </c>
      <c r="G69" s="6">
        <v>0</v>
      </c>
      <c r="H69" s="6">
        <v>1</v>
      </c>
      <c r="I69" s="6">
        <v>0</v>
      </c>
      <c r="J69" s="6">
        <v>0</v>
      </c>
      <c r="K69" s="6">
        <v>0</v>
      </c>
      <c r="L69" s="6">
        <v>15</v>
      </c>
      <c r="M69" s="6">
        <v>15</v>
      </c>
      <c r="N69" s="6">
        <v>11</v>
      </c>
      <c r="O69" s="6">
        <v>6</v>
      </c>
      <c r="P69" s="6">
        <v>1</v>
      </c>
      <c r="Q69" s="6">
        <v>0</v>
      </c>
      <c r="R69" s="6">
        <v>1</v>
      </c>
      <c r="S69" s="6">
        <v>0</v>
      </c>
      <c r="T69" s="6">
        <f t="shared" si="1"/>
        <v>1</v>
      </c>
      <c r="U69" s="6">
        <v>0</v>
      </c>
      <c r="V69" s="6">
        <v>1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86">
        <v>0</v>
      </c>
      <c r="AG69" s="48">
        <v>72.099999999999994</v>
      </c>
      <c r="AH69" s="8">
        <v>73.3</v>
      </c>
      <c r="AI69" s="8">
        <v>10.4</v>
      </c>
      <c r="AJ69" s="271">
        <f t="shared" si="2"/>
        <v>0</v>
      </c>
      <c r="AK69" s="271">
        <f t="shared" si="3"/>
        <v>1.9230769230769232E-2</v>
      </c>
      <c r="AL69" s="271">
        <f t="shared" si="4"/>
        <v>0</v>
      </c>
      <c r="AM69" s="271">
        <f t="shared" si="5"/>
        <v>1.9230769230769232E-2</v>
      </c>
      <c r="AN69" s="271">
        <f t="shared" si="6"/>
        <v>0</v>
      </c>
      <c r="AO69" s="271">
        <f t="shared" si="7"/>
        <v>0</v>
      </c>
      <c r="AP69" s="271">
        <f t="shared" si="8"/>
        <v>0</v>
      </c>
      <c r="AQ69" s="271">
        <f t="shared" si="9"/>
        <v>0.28846153846153844</v>
      </c>
      <c r="AR69" s="271">
        <f t="shared" si="10"/>
        <v>0.28846153846153844</v>
      </c>
      <c r="AS69" s="271">
        <f t="shared" si="11"/>
        <v>0.21153846153846154</v>
      </c>
      <c r="AT69" s="271">
        <f t="shared" si="12"/>
        <v>0.11538461538461539</v>
      </c>
      <c r="AU69" s="271">
        <f t="shared" si="13"/>
        <v>1.9230769230769232E-2</v>
      </c>
      <c r="AV69" s="271">
        <f t="shared" si="14"/>
        <v>0</v>
      </c>
      <c r="AW69" s="271">
        <f t="shared" si="15"/>
        <v>1.9230769230769232E-2</v>
      </c>
      <c r="AX69" s="271">
        <f t="shared" si="16"/>
        <v>0</v>
      </c>
      <c r="AY69" s="271">
        <f t="shared" si="17"/>
        <v>1.9230769230769232E-2</v>
      </c>
    </row>
    <row r="71" spans="2:51" x14ac:dyDescent="0.15">
      <c r="D71" s="181"/>
    </row>
    <row r="72" spans="2:51" x14ac:dyDescent="0.15">
      <c r="D72" s="181"/>
    </row>
  </sheetData>
  <mergeCells count="67">
    <mergeCell ref="B3:C3"/>
    <mergeCell ref="D3:D5"/>
    <mergeCell ref="AG3:AG4"/>
    <mergeCell ref="AH3:AH4"/>
    <mergeCell ref="AI3:AI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3"/>
  <sheetViews>
    <sheetView showGridLines="0" topLeftCell="Y1" zoomScale="55" zoomScaleNormal="55" workbookViewId="0">
      <selection activeCell="AE63" sqref="AE62:BE63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  <col min="30" max="33" width="9.140625" style="226"/>
  </cols>
  <sheetData>
    <row r="1" spans="2:33" ht="17.25" x14ac:dyDescent="0.2">
      <c r="B1" s="29" t="s">
        <v>194</v>
      </c>
      <c r="D1" s="29" t="s">
        <v>195</v>
      </c>
      <c r="S1" s="29"/>
    </row>
    <row r="2" spans="2:33" ht="17.25" x14ac:dyDescent="0.2">
      <c r="B2" s="1" t="s">
        <v>389</v>
      </c>
      <c r="C2" s="2"/>
    </row>
    <row r="3" spans="2:33" ht="24" customHeight="1" x14ac:dyDescent="0.15">
      <c r="B3" s="350" t="s">
        <v>196</v>
      </c>
      <c r="C3" s="342"/>
      <c r="D3" s="333" t="s">
        <v>92</v>
      </c>
      <c r="E3" s="90"/>
      <c r="F3" s="91">
        <v>15</v>
      </c>
      <c r="G3" s="91">
        <v>20</v>
      </c>
      <c r="H3" s="91">
        <v>25</v>
      </c>
      <c r="I3" s="91">
        <v>30</v>
      </c>
      <c r="J3" s="91">
        <v>35</v>
      </c>
      <c r="K3" s="91">
        <v>40</v>
      </c>
      <c r="L3" s="91">
        <v>45</v>
      </c>
      <c r="M3" s="91">
        <v>50</v>
      </c>
      <c r="N3" s="91">
        <v>55</v>
      </c>
      <c r="O3" s="91">
        <v>60</v>
      </c>
      <c r="P3" s="91">
        <v>65</v>
      </c>
      <c r="Q3" s="99" t="s">
        <v>308</v>
      </c>
      <c r="R3" s="348" t="s">
        <v>94</v>
      </c>
      <c r="S3" s="348" t="s">
        <v>95</v>
      </c>
      <c r="T3" s="351" t="s">
        <v>197</v>
      </c>
    </row>
    <row r="4" spans="2:33" s="35" customFormat="1" ht="13.5" customHeight="1" x14ac:dyDescent="0.15">
      <c r="B4" s="353" t="s">
        <v>85</v>
      </c>
      <c r="C4" s="354"/>
      <c r="D4" s="334"/>
      <c r="E4" s="67"/>
      <c r="F4" s="65" t="s">
        <v>97</v>
      </c>
      <c r="G4" s="65" t="s">
        <v>97</v>
      </c>
      <c r="H4" s="65" t="s">
        <v>97</v>
      </c>
      <c r="I4" s="66" t="s">
        <v>97</v>
      </c>
      <c r="J4" s="65" t="s">
        <v>97</v>
      </c>
      <c r="K4" s="65" t="s">
        <v>97</v>
      </c>
      <c r="L4" s="65" t="s">
        <v>97</v>
      </c>
      <c r="M4" s="65" t="s">
        <v>97</v>
      </c>
      <c r="N4" s="67" t="s">
        <v>97</v>
      </c>
      <c r="O4" s="67" t="s">
        <v>97</v>
      </c>
      <c r="P4" s="67" t="s">
        <v>97</v>
      </c>
      <c r="Q4" s="65"/>
      <c r="R4" s="334"/>
      <c r="S4" s="334"/>
      <c r="T4" s="357"/>
      <c r="AD4" s="232"/>
      <c r="AE4" s="232"/>
      <c r="AF4" s="232"/>
      <c r="AG4" s="232"/>
    </row>
    <row r="5" spans="2:33" ht="24" customHeight="1" x14ac:dyDescent="0.15">
      <c r="B5" s="355"/>
      <c r="C5" s="356"/>
      <c r="D5" s="335"/>
      <c r="E5" s="96" t="s">
        <v>307</v>
      </c>
      <c r="F5" s="97">
        <v>20</v>
      </c>
      <c r="G5" s="97">
        <v>25</v>
      </c>
      <c r="H5" s="97">
        <v>30</v>
      </c>
      <c r="I5" s="97">
        <v>35</v>
      </c>
      <c r="J5" s="97">
        <v>40</v>
      </c>
      <c r="K5" s="97">
        <v>45</v>
      </c>
      <c r="L5" s="97">
        <v>50</v>
      </c>
      <c r="M5" s="97">
        <v>55</v>
      </c>
      <c r="N5" s="97">
        <v>60</v>
      </c>
      <c r="O5" s="97">
        <v>65</v>
      </c>
      <c r="P5" s="97">
        <v>70</v>
      </c>
      <c r="Q5" s="69"/>
      <c r="R5" s="69" t="s">
        <v>198</v>
      </c>
      <c r="S5" s="69" t="s">
        <v>198</v>
      </c>
      <c r="T5" s="69" t="s">
        <v>198</v>
      </c>
    </row>
    <row r="6" spans="2:33" x14ac:dyDescent="0.15">
      <c r="B6" s="332" t="s">
        <v>0</v>
      </c>
      <c r="C6" s="320"/>
      <c r="D6" s="5">
        <v>7849</v>
      </c>
      <c r="E6" s="5">
        <v>271</v>
      </c>
      <c r="F6" s="5">
        <v>1049</v>
      </c>
      <c r="G6" s="5">
        <v>1707</v>
      </c>
      <c r="H6" s="5">
        <v>828</v>
      </c>
      <c r="I6" s="5">
        <v>1132</v>
      </c>
      <c r="J6" s="5">
        <v>1253</v>
      </c>
      <c r="K6" s="5">
        <v>338</v>
      </c>
      <c r="L6" s="5">
        <v>123</v>
      </c>
      <c r="M6" s="5">
        <v>150</v>
      </c>
      <c r="N6" s="5">
        <v>184</v>
      </c>
      <c r="O6" s="5">
        <v>194</v>
      </c>
      <c r="P6" s="5">
        <v>189</v>
      </c>
      <c r="Q6" s="5">
        <v>431</v>
      </c>
      <c r="R6" s="100">
        <v>30.2</v>
      </c>
      <c r="S6" s="101">
        <v>33.299999999999997</v>
      </c>
      <c r="T6" s="101">
        <v>16.100000000000001</v>
      </c>
      <c r="U6" s="271">
        <f>E6/$D6</f>
        <v>3.4526691298254558E-2</v>
      </c>
      <c r="V6" s="271">
        <f t="shared" ref="V6:V69" si="0">F6/$D6</f>
        <v>0.13364759842018092</v>
      </c>
      <c r="W6" s="271">
        <f t="shared" ref="W6:W69" si="1">G6/$D6</f>
        <v>0.21747993374952224</v>
      </c>
      <c r="X6" s="271">
        <f t="shared" ref="X6:X69" si="2">H6/$D6</f>
        <v>0.10549114536883679</v>
      </c>
      <c r="Y6" s="271">
        <f t="shared" ref="Y6:Y69" si="3">I6/$D6</f>
        <v>0.14422219391005223</v>
      </c>
      <c r="Z6" s="271">
        <f t="shared" ref="Z6:Z69" si="4">J6/$D6</f>
        <v>0.15963817046757547</v>
      </c>
      <c r="AA6" s="271">
        <f t="shared" ref="AA6:AA69" si="5">K6/$D6</f>
        <v>4.3062810549114539E-2</v>
      </c>
      <c r="AB6" s="271">
        <f t="shared" ref="AB6:AB69" si="6">L6/$D6</f>
        <v>1.567078608739967E-2</v>
      </c>
      <c r="AC6" s="271">
        <f t="shared" ref="AC6:AC69" si="7">M6/$D6</f>
        <v>1.9110714740731304E-2</v>
      </c>
      <c r="AD6" s="271">
        <f t="shared" ref="AD6:AD69" si="8">N6/$D6</f>
        <v>2.3442476748630398E-2</v>
      </c>
      <c r="AE6" s="271">
        <f t="shared" ref="AE6:AE69" si="9">O6/$D6</f>
        <v>2.4716524398012484E-2</v>
      </c>
      <c r="AF6" s="271">
        <f t="shared" ref="AF6:AF69" si="10">P6/$D6</f>
        <v>2.4079500573321443E-2</v>
      </c>
      <c r="AG6" s="271">
        <f t="shared" ref="AG6:AG69" si="11">Q6/$D6</f>
        <v>5.4911453688367945E-2</v>
      </c>
    </row>
    <row r="7" spans="2:33" x14ac:dyDescent="0.15">
      <c r="B7" s="331" t="s">
        <v>1</v>
      </c>
      <c r="C7" s="287"/>
      <c r="D7" s="45">
        <v>6485</v>
      </c>
      <c r="E7" s="45">
        <v>247</v>
      </c>
      <c r="F7" s="45">
        <v>874</v>
      </c>
      <c r="G7" s="45">
        <v>1408</v>
      </c>
      <c r="H7" s="45">
        <v>670</v>
      </c>
      <c r="I7" s="45">
        <v>988</v>
      </c>
      <c r="J7" s="45">
        <v>1032</v>
      </c>
      <c r="K7" s="45">
        <v>244</v>
      </c>
      <c r="L7" s="45">
        <v>89</v>
      </c>
      <c r="M7" s="45">
        <v>141</v>
      </c>
      <c r="N7" s="45">
        <v>169</v>
      </c>
      <c r="O7" s="45">
        <v>161</v>
      </c>
      <c r="P7" s="45">
        <v>163</v>
      </c>
      <c r="Q7" s="45">
        <v>299</v>
      </c>
      <c r="R7" s="100">
        <v>30.1</v>
      </c>
      <c r="S7" s="102">
        <v>32.9</v>
      </c>
      <c r="T7" s="102">
        <v>15.6</v>
      </c>
      <c r="U7" s="271">
        <f t="shared" ref="U7:U69" si="12">E7/$D7</f>
        <v>3.8087895142636857E-2</v>
      </c>
      <c r="V7" s="271">
        <f t="shared" si="0"/>
        <v>0.13477255204317656</v>
      </c>
      <c r="W7" s="271">
        <f t="shared" si="1"/>
        <v>0.21711642251349267</v>
      </c>
      <c r="X7" s="271">
        <f t="shared" si="2"/>
        <v>0.10331534309946029</v>
      </c>
      <c r="Y7" s="271">
        <f t="shared" si="3"/>
        <v>0.15235158057054743</v>
      </c>
      <c r="Z7" s="271">
        <f t="shared" si="4"/>
        <v>0.15913646877409407</v>
      </c>
      <c r="AA7" s="271">
        <f t="shared" si="5"/>
        <v>3.7625289128758677E-2</v>
      </c>
      <c r="AB7" s="271">
        <f t="shared" si="6"/>
        <v>1.3723978411719353E-2</v>
      </c>
      <c r="AC7" s="271">
        <f t="shared" si="7"/>
        <v>2.1742482652274478E-2</v>
      </c>
      <c r="AD7" s="271">
        <f t="shared" si="8"/>
        <v>2.6060138781804163E-2</v>
      </c>
      <c r="AE7" s="271">
        <f t="shared" si="9"/>
        <v>2.4826522744795684E-2</v>
      </c>
      <c r="AF7" s="271">
        <f t="shared" si="10"/>
        <v>2.5134926754047802E-2</v>
      </c>
      <c r="AG7" s="271">
        <f t="shared" si="11"/>
        <v>4.6106399383191984E-2</v>
      </c>
    </row>
    <row r="8" spans="2:33" x14ac:dyDescent="0.15">
      <c r="B8" s="70"/>
      <c r="C8" s="17" t="s">
        <v>64</v>
      </c>
      <c r="D8" s="9">
        <v>4192</v>
      </c>
      <c r="E8" s="9">
        <v>173</v>
      </c>
      <c r="F8" s="9">
        <v>588</v>
      </c>
      <c r="G8" s="9">
        <v>953</v>
      </c>
      <c r="H8" s="9">
        <v>400</v>
      </c>
      <c r="I8" s="9">
        <v>663</v>
      </c>
      <c r="J8" s="9">
        <v>677</v>
      </c>
      <c r="K8" s="9">
        <v>159</v>
      </c>
      <c r="L8" s="9">
        <v>54</v>
      </c>
      <c r="M8" s="9">
        <v>90</v>
      </c>
      <c r="N8" s="9">
        <v>103</v>
      </c>
      <c r="O8" s="9">
        <v>95</v>
      </c>
      <c r="P8" s="9">
        <v>88</v>
      </c>
      <c r="Q8" s="9">
        <v>149</v>
      </c>
      <c r="R8" s="103">
        <v>29.3</v>
      </c>
      <c r="S8" s="104">
        <v>31.9</v>
      </c>
      <c r="T8" s="104">
        <v>14.5</v>
      </c>
      <c r="U8" s="271">
        <f t="shared" si="12"/>
        <v>4.1269083969465652E-2</v>
      </c>
      <c r="V8" s="271">
        <f t="shared" si="0"/>
        <v>0.14026717557251908</v>
      </c>
      <c r="W8" s="271">
        <f t="shared" si="1"/>
        <v>0.22733778625954199</v>
      </c>
      <c r="X8" s="271">
        <f t="shared" si="2"/>
        <v>9.5419847328244281E-2</v>
      </c>
      <c r="Y8" s="271">
        <f t="shared" si="3"/>
        <v>0.15815839694656489</v>
      </c>
      <c r="Z8" s="271">
        <f t="shared" si="4"/>
        <v>0.16149809160305342</v>
      </c>
      <c r="AA8" s="271">
        <f t="shared" si="5"/>
        <v>3.7929389312977096E-2</v>
      </c>
      <c r="AB8" s="271">
        <f t="shared" si="6"/>
        <v>1.2881679389312978E-2</v>
      </c>
      <c r="AC8" s="271">
        <f t="shared" si="7"/>
        <v>2.1469465648854963E-2</v>
      </c>
      <c r="AD8" s="271">
        <f t="shared" si="8"/>
        <v>2.45706106870229E-2</v>
      </c>
      <c r="AE8" s="271">
        <f t="shared" si="9"/>
        <v>2.2662213740458015E-2</v>
      </c>
      <c r="AF8" s="271">
        <f t="shared" si="10"/>
        <v>2.0992366412213741E-2</v>
      </c>
      <c r="AG8" s="271">
        <f t="shared" si="11"/>
        <v>3.5543893129770993E-2</v>
      </c>
    </row>
    <row r="9" spans="2:33" x14ac:dyDescent="0.15">
      <c r="B9" s="70"/>
      <c r="C9" s="17" t="s">
        <v>65</v>
      </c>
      <c r="D9" s="9">
        <v>1979</v>
      </c>
      <c r="E9" s="9">
        <v>64</v>
      </c>
      <c r="F9" s="9">
        <v>260</v>
      </c>
      <c r="G9" s="9">
        <v>403</v>
      </c>
      <c r="H9" s="9">
        <v>230</v>
      </c>
      <c r="I9" s="9">
        <v>289</v>
      </c>
      <c r="J9" s="9">
        <v>289</v>
      </c>
      <c r="K9" s="9">
        <v>68</v>
      </c>
      <c r="L9" s="9">
        <v>31</v>
      </c>
      <c r="M9" s="9">
        <v>46</v>
      </c>
      <c r="N9" s="9">
        <v>57</v>
      </c>
      <c r="O9" s="9">
        <v>57</v>
      </c>
      <c r="P9" s="9">
        <v>69</v>
      </c>
      <c r="Q9" s="9">
        <v>116</v>
      </c>
      <c r="R9" s="103">
        <v>30.6</v>
      </c>
      <c r="S9" s="104">
        <v>34.299999999999997</v>
      </c>
      <c r="T9" s="104">
        <v>17.100000000000001</v>
      </c>
      <c r="U9" s="271">
        <f t="shared" si="12"/>
        <v>3.2339565437089442E-2</v>
      </c>
      <c r="V9" s="271">
        <f t="shared" si="0"/>
        <v>0.13137948458817586</v>
      </c>
      <c r="W9" s="271">
        <f t="shared" si="1"/>
        <v>0.20363820111167255</v>
      </c>
      <c r="X9" s="271">
        <f t="shared" si="2"/>
        <v>0.11622031328954018</v>
      </c>
      <c r="Y9" s="271">
        <f t="shared" si="3"/>
        <v>0.14603335017685701</v>
      </c>
      <c r="Z9" s="271">
        <f t="shared" si="4"/>
        <v>0.14603335017685701</v>
      </c>
      <c r="AA9" s="271">
        <f t="shared" si="5"/>
        <v>3.4360788276907528E-2</v>
      </c>
      <c r="AB9" s="271">
        <f t="shared" si="6"/>
        <v>1.5664477008590198E-2</v>
      </c>
      <c r="AC9" s="271">
        <f t="shared" si="7"/>
        <v>2.3244062657908033E-2</v>
      </c>
      <c r="AD9" s="271">
        <f t="shared" si="8"/>
        <v>2.8802425467407782E-2</v>
      </c>
      <c r="AE9" s="271">
        <f t="shared" si="9"/>
        <v>2.8802425467407782E-2</v>
      </c>
      <c r="AF9" s="271">
        <f t="shared" si="10"/>
        <v>3.4866093986862051E-2</v>
      </c>
      <c r="AG9" s="271">
        <f t="shared" si="11"/>
        <v>5.8615462354724611E-2</v>
      </c>
    </row>
    <row r="10" spans="2:33" x14ac:dyDescent="0.15">
      <c r="B10" s="70"/>
      <c r="C10" s="17" t="s">
        <v>66</v>
      </c>
      <c r="D10" s="9">
        <v>314</v>
      </c>
      <c r="E10" s="9">
        <v>10</v>
      </c>
      <c r="F10" s="9">
        <v>26</v>
      </c>
      <c r="G10" s="9">
        <v>52</v>
      </c>
      <c r="H10" s="9">
        <v>40</v>
      </c>
      <c r="I10" s="9">
        <v>36</v>
      </c>
      <c r="J10" s="9">
        <v>66</v>
      </c>
      <c r="K10" s="9">
        <v>17</v>
      </c>
      <c r="L10" s="9">
        <v>4</v>
      </c>
      <c r="M10" s="9">
        <v>5</v>
      </c>
      <c r="N10" s="9">
        <v>9</v>
      </c>
      <c r="O10" s="9">
        <v>9</v>
      </c>
      <c r="P10" s="9">
        <v>6</v>
      </c>
      <c r="Q10" s="9">
        <v>34</v>
      </c>
      <c r="R10" s="103">
        <v>34.200000000000003</v>
      </c>
      <c r="S10" s="104">
        <v>37.299999999999997</v>
      </c>
      <c r="T10" s="104">
        <v>18.399999999999999</v>
      </c>
      <c r="U10" s="271">
        <f t="shared" si="12"/>
        <v>3.1847133757961783E-2</v>
      </c>
      <c r="V10" s="271">
        <f t="shared" si="0"/>
        <v>8.2802547770700632E-2</v>
      </c>
      <c r="W10" s="271">
        <f t="shared" si="1"/>
        <v>0.16560509554140126</v>
      </c>
      <c r="X10" s="271">
        <f t="shared" si="2"/>
        <v>0.12738853503184713</v>
      </c>
      <c r="Y10" s="271">
        <f t="shared" si="3"/>
        <v>0.11464968152866242</v>
      </c>
      <c r="Z10" s="271">
        <f t="shared" si="4"/>
        <v>0.21019108280254778</v>
      </c>
      <c r="AA10" s="271">
        <f t="shared" si="5"/>
        <v>5.4140127388535034E-2</v>
      </c>
      <c r="AB10" s="271">
        <f t="shared" si="6"/>
        <v>1.2738853503184714E-2</v>
      </c>
      <c r="AC10" s="271">
        <f t="shared" si="7"/>
        <v>1.5923566878980892E-2</v>
      </c>
      <c r="AD10" s="271">
        <f t="shared" si="8"/>
        <v>2.8662420382165606E-2</v>
      </c>
      <c r="AE10" s="271">
        <f t="shared" si="9"/>
        <v>2.8662420382165606E-2</v>
      </c>
      <c r="AF10" s="271">
        <f t="shared" si="10"/>
        <v>1.9108280254777069E-2</v>
      </c>
      <c r="AG10" s="271">
        <f t="shared" si="11"/>
        <v>0.10828025477707007</v>
      </c>
    </row>
    <row r="11" spans="2:33" x14ac:dyDescent="0.15">
      <c r="B11" s="330" t="s">
        <v>5</v>
      </c>
      <c r="C11" s="329"/>
      <c r="D11" s="6">
        <v>1364</v>
      </c>
      <c r="E11" s="6">
        <v>24</v>
      </c>
      <c r="F11" s="6">
        <v>175</v>
      </c>
      <c r="G11" s="6">
        <v>299</v>
      </c>
      <c r="H11" s="6">
        <v>158</v>
      </c>
      <c r="I11" s="6">
        <v>144</v>
      </c>
      <c r="J11" s="6">
        <v>221</v>
      </c>
      <c r="K11" s="6">
        <v>94</v>
      </c>
      <c r="L11" s="6">
        <v>34</v>
      </c>
      <c r="M11" s="6">
        <v>9</v>
      </c>
      <c r="N11" s="6">
        <v>15</v>
      </c>
      <c r="O11" s="6">
        <v>33</v>
      </c>
      <c r="P11" s="6">
        <v>26</v>
      </c>
      <c r="Q11" s="6">
        <v>132</v>
      </c>
      <c r="R11" s="105">
        <v>30.5</v>
      </c>
      <c r="S11" s="106">
        <v>35.4</v>
      </c>
      <c r="T11" s="106">
        <v>18.2</v>
      </c>
      <c r="U11" s="271">
        <f t="shared" si="12"/>
        <v>1.7595307917888565E-2</v>
      </c>
      <c r="V11" s="271">
        <f t="shared" si="0"/>
        <v>0.1282991202346041</v>
      </c>
      <c r="W11" s="271">
        <f t="shared" si="1"/>
        <v>0.21920821114369501</v>
      </c>
      <c r="X11" s="271">
        <f t="shared" si="2"/>
        <v>0.1158357771260997</v>
      </c>
      <c r="Y11" s="271">
        <f t="shared" si="3"/>
        <v>0.10557184750733138</v>
      </c>
      <c r="Z11" s="271">
        <f t="shared" si="4"/>
        <v>0.16202346041055718</v>
      </c>
      <c r="AA11" s="271">
        <f t="shared" si="5"/>
        <v>6.89149560117302E-2</v>
      </c>
      <c r="AB11" s="271">
        <f t="shared" si="6"/>
        <v>2.4926686217008796E-2</v>
      </c>
      <c r="AC11" s="271">
        <f t="shared" si="7"/>
        <v>6.5982404692082114E-3</v>
      </c>
      <c r="AD11" s="271">
        <f t="shared" si="8"/>
        <v>1.0997067448680353E-2</v>
      </c>
      <c r="AE11" s="271">
        <f t="shared" si="9"/>
        <v>2.4193548387096774E-2</v>
      </c>
      <c r="AF11" s="271">
        <f t="shared" si="10"/>
        <v>1.906158357771261E-2</v>
      </c>
      <c r="AG11" s="271">
        <f t="shared" si="11"/>
        <v>9.6774193548387094E-2</v>
      </c>
    </row>
    <row r="12" spans="2:33" ht="12" customHeight="1" x14ac:dyDescent="0.15">
      <c r="B12" s="331" t="s">
        <v>199</v>
      </c>
      <c r="C12" s="287"/>
      <c r="D12" s="5">
        <v>61</v>
      </c>
      <c r="E12" s="5">
        <v>0</v>
      </c>
      <c r="F12" s="5">
        <v>3</v>
      </c>
      <c r="G12" s="5">
        <v>6</v>
      </c>
      <c r="H12" s="5">
        <v>15</v>
      </c>
      <c r="I12" s="5">
        <v>8</v>
      </c>
      <c r="J12" s="5">
        <v>14</v>
      </c>
      <c r="K12" s="5">
        <v>4</v>
      </c>
      <c r="L12" s="5">
        <v>3</v>
      </c>
      <c r="M12" s="5">
        <v>0</v>
      </c>
      <c r="N12" s="5">
        <v>2</v>
      </c>
      <c r="O12" s="5">
        <v>0</v>
      </c>
      <c r="P12" s="5">
        <v>1</v>
      </c>
      <c r="Q12" s="5">
        <v>5</v>
      </c>
      <c r="R12" s="103">
        <v>33.200000000000003</v>
      </c>
      <c r="S12" s="101">
        <v>37.200000000000003</v>
      </c>
      <c r="T12" s="101">
        <v>15.8</v>
      </c>
      <c r="U12" s="271">
        <f t="shared" si="12"/>
        <v>0</v>
      </c>
      <c r="V12" s="271">
        <f t="shared" si="0"/>
        <v>4.9180327868852458E-2</v>
      </c>
      <c r="W12" s="271">
        <f t="shared" si="1"/>
        <v>9.8360655737704916E-2</v>
      </c>
      <c r="X12" s="271">
        <f t="shared" si="2"/>
        <v>0.24590163934426229</v>
      </c>
      <c r="Y12" s="271">
        <f t="shared" si="3"/>
        <v>0.13114754098360656</v>
      </c>
      <c r="Z12" s="271">
        <f t="shared" si="4"/>
        <v>0.22950819672131148</v>
      </c>
      <c r="AA12" s="271">
        <f t="shared" si="5"/>
        <v>6.5573770491803282E-2</v>
      </c>
      <c r="AB12" s="271">
        <f t="shared" si="6"/>
        <v>4.9180327868852458E-2</v>
      </c>
      <c r="AC12" s="271">
        <f t="shared" si="7"/>
        <v>0</v>
      </c>
      <c r="AD12" s="271">
        <f t="shared" si="8"/>
        <v>3.2786885245901641E-2</v>
      </c>
      <c r="AE12" s="271">
        <f t="shared" si="9"/>
        <v>0</v>
      </c>
      <c r="AF12" s="271">
        <f t="shared" si="10"/>
        <v>1.6393442622950821E-2</v>
      </c>
      <c r="AG12" s="271">
        <f t="shared" si="11"/>
        <v>8.1967213114754092E-2</v>
      </c>
    </row>
    <row r="13" spans="2:33" ht="12" customHeight="1" x14ac:dyDescent="0.15">
      <c r="B13" s="331" t="s">
        <v>200</v>
      </c>
      <c r="C13" s="287"/>
      <c r="D13" s="5">
        <v>124</v>
      </c>
      <c r="E13" s="5">
        <v>1</v>
      </c>
      <c r="F13" s="5">
        <v>18</v>
      </c>
      <c r="G13" s="5">
        <v>23</v>
      </c>
      <c r="H13" s="5">
        <v>13</v>
      </c>
      <c r="I13" s="5">
        <v>9</v>
      </c>
      <c r="J13" s="5">
        <v>30</v>
      </c>
      <c r="K13" s="5">
        <v>5</v>
      </c>
      <c r="L13" s="5">
        <v>1</v>
      </c>
      <c r="M13" s="5">
        <v>0</v>
      </c>
      <c r="N13" s="5">
        <v>1</v>
      </c>
      <c r="O13" s="5">
        <v>3</v>
      </c>
      <c r="P13" s="5">
        <v>2</v>
      </c>
      <c r="Q13" s="5">
        <v>18</v>
      </c>
      <c r="R13" s="103">
        <v>33.9</v>
      </c>
      <c r="S13" s="101">
        <v>37.200000000000003</v>
      </c>
      <c r="T13" s="101">
        <v>18.899999999999999</v>
      </c>
      <c r="U13" s="271">
        <f t="shared" si="12"/>
        <v>8.0645161290322578E-3</v>
      </c>
      <c r="V13" s="271">
        <f t="shared" si="0"/>
        <v>0.14516129032258066</v>
      </c>
      <c r="W13" s="271">
        <f t="shared" si="1"/>
        <v>0.18548387096774194</v>
      </c>
      <c r="X13" s="271">
        <f t="shared" si="2"/>
        <v>0.10483870967741936</v>
      </c>
      <c r="Y13" s="271">
        <f t="shared" si="3"/>
        <v>7.2580645161290328E-2</v>
      </c>
      <c r="Z13" s="271">
        <f t="shared" si="4"/>
        <v>0.24193548387096775</v>
      </c>
      <c r="AA13" s="271">
        <f t="shared" si="5"/>
        <v>4.0322580645161289E-2</v>
      </c>
      <c r="AB13" s="271">
        <f t="shared" si="6"/>
        <v>8.0645161290322578E-3</v>
      </c>
      <c r="AC13" s="271">
        <f t="shared" si="7"/>
        <v>0</v>
      </c>
      <c r="AD13" s="271">
        <f t="shared" si="8"/>
        <v>8.0645161290322578E-3</v>
      </c>
      <c r="AE13" s="271">
        <f t="shared" si="9"/>
        <v>2.4193548387096774E-2</v>
      </c>
      <c r="AF13" s="271">
        <f t="shared" si="10"/>
        <v>1.6129032258064516E-2</v>
      </c>
      <c r="AG13" s="271">
        <f t="shared" si="11"/>
        <v>0.14516129032258066</v>
      </c>
    </row>
    <row r="14" spans="2:33" ht="12" customHeight="1" x14ac:dyDescent="0.15">
      <c r="B14" s="331" t="s">
        <v>77</v>
      </c>
      <c r="C14" s="287"/>
      <c r="D14" s="5">
        <v>68</v>
      </c>
      <c r="E14" s="5">
        <v>1</v>
      </c>
      <c r="F14" s="5">
        <v>3</v>
      </c>
      <c r="G14" s="5">
        <v>18</v>
      </c>
      <c r="H14" s="5">
        <v>7</v>
      </c>
      <c r="I14" s="5">
        <v>3</v>
      </c>
      <c r="J14" s="5">
        <v>11</v>
      </c>
      <c r="K14" s="5">
        <v>7</v>
      </c>
      <c r="L14" s="5">
        <v>4</v>
      </c>
      <c r="M14" s="5">
        <v>0</v>
      </c>
      <c r="N14" s="5">
        <v>0</v>
      </c>
      <c r="O14" s="5">
        <v>4</v>
      </c>
      <c r="P14" s="5">
        <v>0</v>
      </c>
      <c r="Q14" s="5">
        <v>10</v>
      </c>
      <c r="R14" s="103">
        <v>35.6</v>
      </c>
      <c r="S14" s="101">
        <v>39.1</v>
      </c>
      <c r="T14" s="101">
        <v>19.7</v>
      </c>
      <c r="U14" s="271">
        <f t="shared" si="12"/>
        <v>1.4705882352941176E-2</v>
      </c>
      <c r="V14" s="271">
        <f t="shared" si="0"/>
        <v>4.4117647058823532E-2</v>
      </c>
      <c r="W14" s="271">
        <f t="shared" si="1"/>
        <v>0.26470588235294118</v>
      </c>
      <c r="X14" s="271">
        <f t="shared" si="2"/>
        <v>0.10294117647058823</v>
      </c>
      <c r="Y14" s="271">
        <f t="shared" si="3"/>
        <v>4.4117647058823532E-2</v>
      </c>
      <c r="Z14" s="271">
        <f t="shared" si="4"/>
        <v>0.16176470588235295</v>
      </c>
      <c r="AA14" s="271">
        <f t="shared" si="5"/>
        <v>0.10294117647058823</v>
      </c>
      <c r="AB14" s="271">
        <f t="shared" si="6"/>
        <v>5.8823529411764705E-2</v>
      </c>
      <c r="AC14" s="271">
        <f t="shared" si="7"/>
        <v>0</v>
      </c>
      <c r="AD14" s="271">
        <f t="shared" si="8"/>
        <v>0</v>
      </c>
      <c r="AE14" s="271">
        <f t="shared" si="9"/>
        <v>5.8823529411764705E-2</v>
      </c>
      <c r="AF14" s="271">
        <f t="shared" si="10"/>
        <v>0</v>
      </c>
      <c r="AG14" s="271">
        <f t="shared" si="11"/>
        <v>0.14705882352941177</v>
      </c>
    </row>
    <row r="15" spans="2:33" ht="12" customHeight="1" x14ac:dyDescent="0.15">
      <c r="B15" s="331" t="s">
        <v>78</v>
      </c>
      <c r="C15" s="287"/>
      <c r="D15" s="5">
        <v>4276</v>
      </c>
      <c r="E15" s="5">
        <v>173</v>
      </c>
      <c r="F15" s="5">
        <v>595</v>
      </c>
      <c r="G15" s="5">
        <v>967</v>
      </c>
      <c r="H15" s="5">
        <v>410</v>
      </c>
      <c r="I15" s="5">
        <v>669</v>
      </c>
      <c r="J15" s="5">
        <v>693</v>
      </c>
      <c r="K15" s="5">
        <v>167</v>
      </c>
      <c r="L15" s="5">
        <v>54</v>
      </c>
      <c r="M15" s="5">
        <v>90</v>
      </c>
      <c r="N15" s="5">
        <v>104</v>
      </c>
      <c r="O15" s="5">
        <v>95</v>
      </c>
      <c r="P15" s="5">
        <v>89</v>
      </c>
      <c r="Q15" s="5">
        <v>170</v>
      </c>
      <c r="R15" s="103">
        <v>29.7</v>
      </c>
      <c r="S15" s="101">
        <v>32.1</v>
      </c>
      <c r="T15" s="101">
        <v>14.8</v>
      </c>
      <c r="U15" s="271">
        <f t="shared" si="12"/>
        <v>4.0458372310570624E-2</v>
      </c>
      <c r="V15" s="271">
        <f t="shared" si="0"/>
        <v>0.13914873713751169</v>
      </c>
      <c r="W15" s="271">
        <f t="shared" si="1"/>
        <v>0.22614593077642656</v>
      </c>
      <c r="X15" s="271">
        <f t="shared" si="2"/>
        <v>9.5884003741814786E-2</v>
      </c>
      <c r="Y15" s="271">
        <f t="shared" si="3"/>
        <v>0.15645463049579045</v>
      </c>
      <c r="Z15" s="271">
        <f t="shared" si="4"/>
        <v>0.16206735266604302</v>
      </c>
      <c r="AA15" s="271">
        <f t="shared" si="5"/>
        <v>3.9055191768007487E-2</v>
      </c>
      <c r="AB15" s="271">
        <f t="shared" si="6"/>
        <v>1.2628624883068288E-2</v>
      </c>
      <c r="AC15" s="271">
        <f t="shared" si="7"/>
        <v>2.1047708138447148E-2</v>
      </c>
      <c r="AD15" s="271">
        <f t="shared" si="8"/>
        <v>2.4321796071094481E-2</v>
      </c>
      <c r="AE15" s="271">
        <f t="shared" si="9"/>
        <v>2.2217025257249765E-2</v>
      </c>
      <c r="AF15" s="271">
        <f t="shared" si="10"/>
        <v>2.0813844714686624E-2</v>
      </c>
      <c r="AG15" s="271">
        <f t="shared" si="11"/>
        <v>3.9756782039289056E-2</v>
      </c>
    </row>
    <row r="16" spans="2:33" ht="12" customHeight="1" x14ac:dyDescent="0.15">
      <c r="B16" s="331" t="s">
        <v>79</v>
      </c>
      <c r="C16" s="287"/>
      <c r="D16" s="5">
        <v>272</v>
      </c>
      <c r="E16" s="5">
        <v>10</v>
      </c>
      <c r="F16" s="5">
        <v>24</v>
      </c>
      <c r="G16" s="5">
        <v>44</v>
      </c>
      <c r="H16" s="5">
        <v>34</v>
      </c>
      <c r="I16" s="5">
        <v>31</v>
      </c>
      <c r="J16" s="5">
        <v>56</v>
      </c>
      <c r="K16" s="5">
        <v>16</v>
      </c>
      <c r="L16" s="5">
        <v>4</v>
      </c>
      <c r="M16" s="5">
        <v>5</v>
      </c>
      <c r="N16" s="5">
        <v>9</v>
      </c>
      <c r="O16" s="5">
        <v>9</v>
      </c>
      <c r="P16" s="5">
        <v>5</v>
      </c>
      <c r="Q16" s="5">
        <v>25</v>
      </c>
      <c r="R16" s="103">
        <v>34.200000000000003</v>
      </c>
      <c r="S16" s="101">
        <v>36.799999999999997</v>
      </c>
      <c r="T16" s="101">
        <v>17.899999999999999</v>
      </c>
      <c r="U16" s="271">
        <f t="shared" si="12"/>
        <v>3.6764705882352942E-2</v>
      </c>
      <c r="V16" s="271">
        <f t="shared" si="0"/>
        <v>8.8235294117647065E-2</v>
      </c>
      <c r="W16" s="271">
        <f t="shared" si="1"/>
        <v>0.16176470588235295</v>
      </c>
      <c r="X16" s="271">
        <f t="shared" si="2"/>
        <v>0.125</v>
      </c>
      <c r="Y16" s="271">
        <f t="shared" si="3"/>
        <v>0.11397058823529412</v>
      </c>
      <c r="Z16" s="271">
        <f t="shared" si="4"/>
        <v>0.20588235294117646</v>
      </c>
      <c r="AA16" s="271">
        <f t="shared" si="5"/>
        <v>5.8823529411764705E-2</v>
      </c>
      <c r="AB16" s="271">
        <f t="shared" si="6"/>
        <v>1.4705882352941176E-2</v>
      </c>
      <c r="AC16" s="271">
        <f t="shared" si="7"/>
        <v>1.8382352941176471E-2</v>
      </c>
      <c r="AD16" s="271">
        <f t="shared" si="8"/>
        <v>3.3088235294117647E-2</v>
      </c>
      <c r="AE16" s="271">
        <f t="shared" si="9"/>
        <v>3.3088235294117647E-2</v>
      </c>
      <c r="AF16" s="271">
        <f t="shared" si="10"/>
        <v>1.8382352941176471E-2</v>
      </c>
      <c r="AG16" s="271">
        <f t="shared" si="11"/>
        <v>9.1911764705882359E-2</v>
      </c>
    </row>
    <row r="17" spans="2:33" ht="12" customHeight="1" x14ac:dyDescent="0.15">
      <c r="B17" s="331" t="s">
        <v>201</v>
      </c>
      <c r="C17" s="287"/>
      <c r="D17" s="5">
        <v>41</v>
      </c>
      <c r="E17" s="5">
        <v>1</v>
      </c>
      <c r="F17" s="5">
        <v>5</v>
      </c>
      <c r="G17" s="5">
        <v>3</v>
      </c>
      <c r="H17" s="5">
        <v>5</v>
      </c>
      <c r="I17" s="5">
        <v>5</v>
      </c>
      <c r="J17" s="5">
        <v>8</v>
      </c>
      <c r="K17" s="5">
        <v>4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9</v>
      </c>
      <c r="R17" s="103">
        <v>36</v>
      </c>
      <c r="S17" s="101">
        <v>41.6</v>
      </c>
      <c r="T17" s="101">
        <v>22</v>
      </c>
      <c r="U17" s="271">
        <f t="shared" si="12"/>
        <v>2.4390243902439025E-2</v>
      </c>
      <c r="V17" s="271">
        <f t="shared" si="0"/>
        <v>0.12195121951219512</v>
      </c>
      <c r="W17" s="271">
        <f t="shared" si="1"/>
        <v>7.3170731707317069E-2</v>
      </c>
      <c r="X17" s="271">
        <f t="shared" si="2"/>
        <v>0.12195121951219512</v>
      </c>
      <c r="Y17" s="271">
        <f t="shared" si="3"/>
        <v>0.12195121951219512</v>
      </c>
      <c r="Z17" s="271">
        <f t="shared" si="4"/>
        <v>0.1951219512195122</v>
      </c>
      <c r="AA17" s="271">
        <f t="shared" si="5"/>
        <v>9.7560975609756101E-2</v>
      </c>
      <c r="AB17" s="271">
        <f t="shared" si="6"/>
        <v>2.4390243902439025E-2</v>
      </c>
      <c r="AC17" s="271">
        <f t="shared" si="7"/>
        <v>0</v>
      </c>
      <c r="AD17" s="271">
        <f t="shared" si="8"/>
        <v>0</v>
      </c>
      <c r="AE17" s="271">
        <f t="shared" si="9"/>
        <v>0</v>
      </c>
      <c r="AF17" s="271">
        <f t="shared" si="10"/>
        <v>0</v>
      </c>
      <c r="AG17" s="271">
        <f t="shared" si="11"/>
        <v>0.21951219512195122</v>
      </c>
    </row>
    <row r="18" spans="2:33" ht="12" customHeight="1" x14ac:dyDescent="0.15">
      <c r="B18" s="331" t="s">
        <v>81</v>
      </c>
      <c r="C18" s="287"/>
      <c r="D18" s="5">
        <v>1979</v>
      </c>
      <c r="E18" s="5">
        <v>64</v>
      </c>
      <c r="F18" s="5">
        <v>260</v>
      </c>
      <c r="G18" s="5">
        <v>403</v>
      </c>
      <c r="H18" s="5">
        <v>230</v>
      </c>
      <c r="I18" s="5">
        <v>289</v>
      </c>
      <c r="J18" s="5">
        <v>289</v>
      </c>
      <c r="K18" s="5">
        <v>68</v>
      </c>
      <c r="L18" s="5">
        <v>31</v>
      </c>
      <c r="M18" s="5">
        <v>46</v>
      </c>
      <c r="N18" s="5">
        <v>57</v>
      </c>
      <c r="O18" s="5">
        <v>57</v>
      </c>
      <c r="P18" s="5">
        <v>69</v>
      </c>
      <c r="Q18" s="5">
        <v>116</v>
      </c>
      <c r="R18" s="103">
        <v>30.6</v>
      </c>
      <c r="S18" s="101">
        <v>34.299999999999997</v>
      </c>
      <c r="T18" s="101">
        <v>17.100000000000001</v>
      </c>
      <c r="U18" s="271">
        <f t="shared" si="12"/>
        <v>3.2339565437089442E-2</v>
      </c>
      <c r="V18" s="271">
        <f t="shared" si="0"/>
        <v>0.13137948458817586</v>
      </c>
      <c r="W18" s="271">
        <f t="shared" si="1"/>
        <v>0.20363820111167255</v>
      </c>
      <c r="X18" s="271">
        <f t="shared" si="2"/>
        <v>0.11622031328954018</v>
      </c>
      <c r="Y18" s="271">
        <f t="shared" si="3"/>
        <v>0.14603335017685701</v>
      </c>
      <c r="Z18" s="271">
        <f t="shared" si="4"/>
        <v>0.14603335017685701</v>
      </c>
      <c r="AA18" s="271">
        <f t="shared" si="5"/>
        <v>3.4360788276907528E-2</v>
      </c>
      <c r="AB18" s="271">
        <f t="shared" si="6"/>
        <v>1.5664477008590198E-2</v>
      </c>
      <c r="AC18" s="271">
        <f t="shared" si="7"/>
        <v>2.3244062657908033E-2</v>
      </c>
      <c r="AD18" s="271">
        <f t="shared" si="8"/>
        <v>2.8802425467407782E-2</v>
      </c>
      <c r="AE18" s="271">
        <f t="shared" si="9"/>
        <v>2.8802425467407782E-2</v>
      </c>
      <c r="AF18" s="271">
        <f t="shared" si="10"/>
        <v>3.4866093986862051E-2</v>
      </c>
      <c r="AG18" s="271">
        <f t="shared" si="11"/>
        <v>5.8615462354724611E-2</v>
      </c>
    </row>
    <row r="19" spans="2:33" ht="12" customHeight="1" x14ac:dyDescent="0.15">
      <c r="B19" s="331" t="s">
        <v>202</v>
      </c>
      <c r="C19" s="287"/>
      <c r="D19" s="5">
        <v>202</v>
      </c>
      <c r="E19" s="5">
        <v>3</v>
      </c>
      <c r="F19" s="5">
        <v>22</v>
      </c>
      <c r="G19" s="5">
        <v>51</v>
      </c>
      <c r="H19" s="5">
        <v>26</v>
      </c>
      <c r="I19" s="5">
        <v>19</v>
      </c>
      <c r="J19" s="5">
        <v>42</v>
      </c>
      <c r="K19" s="5">
        <v>7</v>
      </c>
      <c r="L19" s="5">
        <v>4</v>
      </c>
      <c r="M19" s="5">
        <v>0</v>
      </c>
      <c r="N19" s="5">
        <v>2</v>
      </c>
      <c r="O19" s="5">
        <v>5</v>
      </c>
      <c r="P19" s="5">
        <v>5</v>
      </c>
      <c r="Q19" s="5">
        <v>16</v>
      </c>
      <c r="R19" s="103">
        <v>29.4</v>
      </c>
      <c r="S19" s="101">
        <v>34.5</v>
      </c>
      <c r="T19" s="101">
        <v>17.5</v>
      </c>
      <c r="U19" s="271">
        <f t="shared" si="12"/>
        <v>1.4851485148514851E-2</v>
      </c>
      <c r="V19" s="271">
        <f t="shared" si="0"/>
        <v>0.10891089108910891</v>
      </c>
      <c r="W19" s="271">
        <f t="shared" si="1"/>
        <v>0.25247524752475248</v>
      </c>
      <c r="X19" s="271">
        <f t="shared" si="2"/>
        <v>0.12871287128712872</v>
      </c>
      <c r="Y19" s="271">
        <f t="shared" si="3"/>
        <v>9.405940594059406E-2</v>
      </c>
      <c r="Z19" s="271">
        <f t="shared" si="4"/>
        <v>0.20792079207920791</v>
      </c>
      <c r="AA19" s="271">
        <f t="shared" si="5"/>
        <v>3.4653465346534656E-2</v>
      </c>
      <c r="AB19" s="271">
        <f t="shared" si="6"/>
        <v>1.9801980198019802E-2</v>
      </c>
      <c r="AC19" s="271">
        <f t="shared" si="7"/>
        <v>0</v>
      </c>
      <c r="AD19" s="271">
        <f t="shared" si="8"/>
        <v>9.9009900990099011E-3</v>
      </c>
      <c r="AE19" s="271">
        <f t="shared" si="9"/>
        <v>2.4752475247524754E-2</v>
      </c>
      <c r="AF19" s="271">
        <f t="shared" si="10"/>
        <v>2.4752475247524754E-2</v>
      </c>
      <c r="AG19" s="271">
        <f t="shared" si="11"/>
        <v>7.9207920792079209E-2</v>
      </c>
    </row>
    <row r="20" spans="2:33" ht="12" customHeight="1" x14ac:dyDescent="0.15">
      <c r="B20" s="331" t="s">
        <v>203</v>
      </c>
      <c r="C20" s="287"/>
      <c r="D20" s="5">
        <v>93</v>
      </c>
      <c r="E20" s="5">
        <v>0</v>
      </c>
      <c r="F20" s="5">
        <v>7</v>
      </c>
      <c r="G20" s="5">
        <v>19</v>
      </c>
      <c r="H20" s="5">
        <v>13</v>
      </c>
      <c r="I20" s="5">
        <v>10</v>
      </c>
      <c r="J20" s="5">
        <v>13</v>
      </c>
      <c r="K20" s="5">
        <v>13</v>
      </c>
      <c r="L20" s="5">
        <v>3</v>
      </c>
      <c r="M20" s="5">
        <v>0</v>
      </c>
      <c r="N20" s="5">
        <v>0</v>
      </c>
      <c r="O20" s="5">
        <v>3</v>
      </c>
      <c r="P20" s="5">
        <v>3</v>
      </c>
      <c r="Q20" s="5">
        <v>9</v>
      </c>
      <c r="R20" s="103">
        <v>33.6</v>
      </c>
      <c r="S20" s="101">
        <v>37.1</v>
      </c>
      <c r="T20" s="101">
        <v>17.8</v>
      </c>
      <c r="U20" s="271">
        <f t="shared" si="12"/>
        <v>0</v>
      </c>
      <c r="V20" s="271">
        <f t="shared" si="0"/>
        <v>7.5268817204301078E-2</v>
      </c>
      <c r="W20" s="271">
        <f t="shared" si="1"/>
        <v>0.20430107526881722</v>
      </c>
      <c r="X20" s="271">
        <f t="shared" si="2"/>
        <v>0.13978494623655913</v>
      </c>
      <c r="Y20" s="271">
        <f t="shared" si="3"/>
        <v>0.10752688172043011</v>
      </c>
      <c r="Z20" s="271">
        <f t="shared" si="4"/>
        <v>0.13978494623655913</v>
      </c>
      <c r="AA20" s="271">
        <f t="shared" si="5"/>
        <v>0.13978494623655913</v>
      </c>
      <c r="AB20" s="271">
        <f t="shared" si="6"/>
        <v>3.2258064516129031E-2</v>
      </c>
      <c r="AC20" s="271">
        <f t="shared" si="7"/>
        <v>0</v>
      </c>
      <c r="AD20" s="271">
        <f t="shared" si="8"/>
        <v>0</v>
      </c>
      <c r="AE20" s="271">
        <f t="shared" si="9"/>
        <v>3.2258064516129031E-2</v>
      </c>
      <c r="AF20" s="271">
        <f t="shared" si="10"/>
        <v>3.2258064516129031E-2</v>
      </c>
      <c r="AG20" s="271">
        <f t="shared" si="11"/>
        <v>9.6774193548387094E-2</v>
      </c>
    </row>
    <row r="21" spans="2:33" ht="12" customHeight="1" x14ac:dyDescent="0.15">
      <c r="B21" s="331" t="s">
        <v>88</v>
      </c>
      <c r="C21" s="287"/>
      <c r="D21" s="5">
        <v>524</v>
      </c>
      <c r="E21" s="5">
        <v>10</v>
      </c>
      <c r="F21" s="5">
        <v>76</v>
      </c>
      <c r="G21" s="5">
        <v>128</v>
      </c>
      <c r="H21" s="5">
        <v>47</v>
      </c>
      <c r="I21" s="5">
        <v>73</v>
      </c>
      <c r="J21" s="5">
        <v>70</v>
      </c>
      <c r="K21" s="5">
        <v>33</v>
      </c>
      <c r="L21" s="5">
        <v>13</v>
      </c>
      <c r="M21" s="5">
        <v>9</v>
      </c>
      <c r="N21" s="5">
        <v>7</v>
      </c>
      <c r="O21" s="5">
        <v>11</v>
      </c>
      <c r="P21" s="5">
        <v>12</v>
      </c>
      <c r="Q21" s="5">
        <v>35</v>
      </c>
      <c r="R21" s="103">
        <v>30</v>
      </c>
      <c r="S21" s="101">
        <v>33.799999999999997</v>
      </c>
      <c r="T21" s="101">
        <v>17.2</v>
      </c>
      <c r="U21" s="271">
        <f t="shared" si="12"/>
        <v>1.9083969465648856E-2</v>
      </c>
      <c r="V21" s="271">
        <f t="shared" si="0"/>
        <v>0.14503816793893129</v>
      </c>
      <c r="W21" s="271">
        <f t="shared" si="1"/>
        <v>0.24427480916030533</v>
      </c>
      <c r="X21" s="271">
        <f t="shared" si="2"/>
        <v>8.9694656488549615E-2</v>
      </c>
      <c r="Y21" s="271">
        <f t="shared" si="3"/>
        <v>0.13931297709923665</v>
      </c>
      <c r="Z21" s="271">
        <f t="shared" si="4"/>
        <v>0.13358778625954199</v>
      </c>
      <c r="AA21" s="271">
        <f t="shared" si="5"/>
        <v>6.2977099236641215E-2</v>
      </c>
      <c r="AB21" s="271">
        <f t="shared" si="6"/>
        <v>2.4809160305343511E-2</v>
      </c>
      <c r="AC21" s="271">
        <f t="shared" si="7"/>
        <v>1.717557251908397E-2</v>
      </c>
      <c r="AD21" s="271">
        <f t="shared" si="8"/>
        <v>1.3358778625954198E-2</v>
      </c>
      <c r="AE21" s="271">
        <f t="shared" si="9"/>
        <v>2.0992366412213741E-2</v>
      </c>
      <c r="AF21" s="271">
        <f t="shared" si="10"/>
        <v>2.2900763358778626E-2</v>
      </c>
      <c r="AG21" s="271">
        <f t="shared" si="11"/>
        <v>6.6793893129770993E-2</v>
      </c>
    </row>
    <row r="22" spans="2:33" ht="12" customHeight="1" x14ac:dyDescent="0.15">
      <c r="B22" s="330" t="s">
        <v>204</v>
      </c>
      <c r="C22" s="329"/>
      <c r="D22" s="6">
        <v>209</v>
      </c>
      <c r="E22" s="6">
        <v>8</v>
      </c>
      <c r="F22" s="6">
        <v>36</v>
      </c>
      <c r="G22" s="6">
        <v>45</v>
      </c>
      <c r="H22" s="6">
        <v>28</v>
      </c>
      <c r="I22" s="6">
        <v>16</v>
      </c>
      <c r="J22" s="6">
        <v>27</v>
      </c>
      <c r="K22" s="6">
        <v>14</v>
      </c>
      <c r="L22" s="6">
        <v>5</v>
      </c>
      <c r="M22" s="6">
        <v>0</v>
      </c>
      <c r="N22" s="6">
        <v>2</v>
      </c>
      <c r="O22" s="6">
        <v>7</v>
      </c>
      <c r="P22" s="6">
        <v>3</v>
      </c>
      <c r="Q22" s="6">
        <v>18</v>
      </c>
      <c r="R22" s="105">
        <v>27.9</v>
      </c>
      <c r="S22" s="106">
        <v>33.5</v>
      </c>
      <c r="T22" s="106">
        <v>18</v>
      </c>
      <c r="U22" s="271">
        <f t="shared" si="12"/>
        <v>3.8277511961722487E-2</v>
      </c>
      <c r="V22" s="271">
        <f t="shared" si="0"/>
        <v>0.17224880382775121</v>
      </c>
      <c r="W22" s="271">
        <f t="shared" si="1"/>
        <v>0.21531100478468901</v>
      </c>
      <c r="X22" s="271">
        <f t="shared" si="2"/>
        <v>0.13397129186602871</v>
      </c>
      <c r="Y22" s="271">
        <f t="shared" si="3"/>
        <v>7.6555023923444973E-2</v>
      </c>
      <c r="Z22" s="271">
        <f t="shared" si="4"/>
        <v>0.12918660287081341</v>
      </c>
      <c r="AA22" s="271">
        <f t="shared" si="5"/>
        <v>6.6985645933014357E-2</v>
      </c>
      <c r="AB22" s="271">
        <f t="shared" si="6"/>
        <v>2.3923444976076555E-2</v>
      </c>
      <c r="AC22" s="271">
        <f t="shared" si="7"/>
        <v>0</v>
      </c>
      <c r="AD22" s="271">
        <f t="shared" si="8"/>
        <v>9.5693779904306216E-3</v>
      </c>
      <c r="AE22" s="271">
        <f t="shared" si="9"/>
        <v>3.3492822966507178E-2</v>
      </c>
      <c r="AF22" s="271">
        <f t="shared" si="10"/>
        <v>1.4354066985645933E-2</v>
      </c>
      <c r="AG22" s="271">
        <f t="shared" si="11"/>
        <v>8.6124401913875603E-2</v>
      </c>
    </row>
    <row r="23" spans="2:33" x14ac:dyDescent="0.15">
      <c r="B23" s="331" t="s">
        <v>6</v>
      </c>
      <c r="C23" s="287"/>
      <c r="D23" s="5">
        <v>61</v>
      </c>
      <c r="E23" s="5">
        <v>0</v>
      </c>
      <c r="F23" s="5">
        <v>3</v>
      </c>
      <c r="G23" s="5">
        <v>6</v>
      </c>
      <c r="H23" s="5">
        <v>15</v>
      </c>
      <c r="I23" s="5">
        <v>8</v>
      </c>
      <c r="J23" s="5">
        <v>14</v>
      </c>
      <c r="K23" s="5">
        <v>4</v>
      </c>
      <c r="L23" s="5">
        <v>3</v>
      </c>
      <c r="M23" s="5">
        <v>0</v>
      </c>
      <c r="N23" s="5">
        <v>2</v>
      </c>
      <c r="O23" s="5">
        <v>0</v>
      </c>
      <c r="P23" s="5">
        <v>1</v>
      </c>
      <c r="Q23" s="5">
        <v>5</v>
      </c>
      <c r="R23" s="103">
        <v>33.200000000000003</v>
      </c>
      <c r="S23" s="101">
        <v>37.200000000000003</v>
      </c>
      <c r="T23" s="101">
        <v>15.8</v>
      </c>
      <c r="U23" s="271">
        <f t="shared" si="12"/>
        <v>0</v>
      </c>
      <c r="V23" s="271">
        <f t="shared" si="0"/>
        <v>4.9180327868852458E-2</v>
      </c>
      <c r="W23" s="271">
        <f t="shared" si="1"/>
        <v>9.8360655737704916E-2</v>
      </c>
      <c r="X23" s="271">
        <f t="shared" si="2"/>
        <v>0.24590163934426229</v>
      </c>
      <c r="Y23" s="271">
        <f t="shared" si="3"/>
        <v>0.13114754098360656</v>
      </c>
      <c r="Z23" s="271">
        <f t="shared" si="4"/>
        <v>0.22950819672131148</v>
      </c>
      <c r="AA23" s="271">
        <f t="shared" si="5"/>
        <v>6.5573770491803282E-2</v>
      </c>
      <c r="AB23" s="271">
        <f t="shared" si="6"/>
        <v>4.9180327868852458E-2</v>
      </c>
      <c r="AC23" s="271">
        <f t="shared" si="7"/>
        <v>0</v>
      </c>
      <c r="AD23" s="271">
        <f t="shared" si="8"/>
        <v>3.2786885245901641E-2</v>
      </c>
      <c r="AE23" s="271">
        <f t="shared" si="9"/>
        <v>0</v>
      </c>
      <c r="AF23" s="271">
        <f t="shared" si="10"/>
        <v>1.6393442622950821E-2</v>
      </c>
      <c r="AG23" s="271">
        <f t="shared" si="11"/>
        <v>8.1967213114754092E-2</v>
      </c>
    </row>
    <row r="24" spans="2:33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107" t="s">
        <v>289</v>
      </c>
      <c r="S24" s="108" t="s">
        <v>289</v>
      </c>
      <c r="T24" s="108" t="s">
        <v>289</v>
      </c>
      <c r="U24" s="271" t="e">
        <f t="shared" si="12"/>
        <v>#VALUE!</v>
      </c>
      <c r="V24" s="271" t="e">
        <f t="shared" si="0"/>
        <v>#VALUE!</v>
      </c>
      <c r="W24" s="271" t="e">
        <f t="shared" si="1"/>
        <v>#VALUE!</v>
      </c>
      <c r="X24" s="271" t="e">
        <f t="shared" si="2"/>
        <v>#VALUE!</v>
      </c>
      <c r="Y24" s="271" t="e">
        <f t="shared" si="3"/>
        <v>#VALUE!</v>
      </c>
      <c r="Z24" s="271" t="e">
        <f t="shared" si="4"/>
        <v>#VALUE!</v>
      </c>
      <c r="AA24" s="271" t="e">
        <f t="shared" si="5"/>
        <v>#VALUE!</v>
      </c>
      <c r="AB24" s="271" t="e">
        <f t="shared" si="6"/>
        <v>#VALUE!</v>
      </c>
      <c r="AC24" s="271" t="e">
        <f t="shared" si="7"/>
        <v>#VALUE!</v>
      </c>
      <c r="AD24" s="271" t="e">
        <f t="shared" si="8"/>
        <v>#VALUE!</v>
      </c>
      <c r="AE24" s="271" t="e">
        <f t="shared" si="9"/>
        <v>#VALUE!</v>
      </c>
      <c r="AF24" s="271" t="e">
        <f t="shared" si="10"/>
        <v>#VALUE!</v>
      </c>
      <c r="AG24" s="271" t="e">
        <f t="shared" si="11"/>
        <v>#VALUE!</v>
      </c>
    </row>
    <row r="25" spans="2:33" x14ac:dyDescent="0.15">
      <c r="B25" s="331" t="s">
        <v>8</v>
      </c>
      <c r="C25" s="287"/>
      <c r="D25" s="5">
        <v>6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3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107">
        <v>38.299999999999997</v>
      </c>
      <c r="S25" s="108">
        <v>46.3</v>
      </c>
      <c r="T25" s="108">
        <v>21.1</v>
      </c>
      <c r="U25" s="271">
        <f t="shared" si="12"/>
        <v>0</v>
      </c>
      <c r="V25" s="271">
        <f t="shared" si="0"/>
        <v>0.16666666666666666</v>
      </c>
      <c r="W25" s="271">
        <f t="shared" si="1"/>
        <v>0</v>
      </c>
      <c r="X25" s="271">
        <f t="shared" si="2"/>
        <v>0</v>
      </c>
      <c r="Y25" s="271">
        <f t="shared" si="3"/>
        <v>0</v>
      </c>
      <c r="Z25" s="271">
        <f t="shared" si="4"/>
        <v>0.5</v>
      </c>
      <c r="AA25" s="271">
        <f t="shared" si="5"/>
        <v>0</v>
      </c>
      <c r="AB25" s="271">
        <f t="shared" si="6"/>
        <v>0</v>
      </c>
      <c r="AC25" s="271">
        <f t="shared" si="7"/>
        <v>0</v>
      </c>
      <c r="AD25" s="271">
        <f t="shared" si="8"/>
        <v>0</v>
      </c>
      <c r="AE25" s="271">
        <f t="shared" si="9"/>
        <v>0</v>
      </c>
      <c r="AF25" s="271">
        <f t="shared" si="10"/>
        <v>0</v>
      </c>
      <c r="AG25" s="271">
        <f t="shared" si="11"/>
        <v>0.33333333333333331</v>
      </c>
    </row>
    <row r="26" spans="2:33" x14ac:dyDescent="0.15">
      <c r="B26" s="331" t="s">
        <v>9</v>
      </c>
      <c r="C26" s="287"/>
      <c r="D26" s="5">
        <v>87</v>
      </c>
      <c r="E26" s="5">
        <v>1</v>
      </c>
      <c r="F26" s="5">
        <v>14</v>
      </c>
      <c r="G26" s="5">
        <v>18</v>
      </c>
      <c r="H26" s="5">
        <v>10</v>
      </c>
      <c r="I26" s="5">
        <v>6</v>
      </c>
      <c r="J26" s="5">
        <v>20</v>
      </c>
      <c r="K26" s="5">
        <v>3</v>
      </c>
      <c r="L26" s="5">
        <v>1</v>
      </c>
      <c r="M26" s="5">
        <v>0</v>
      </c>
      <c r="N26" s="5">
        <v>1</v>
      </c>
      <c r="O26" s="5">
        <v>3</v>
      </c>
      <c r="P26" s="5">
        <v>2</v>
      </c>
      <c r="Q26" s="5">
        <v>8</v>
      </c>
      <c r="R26" s="107">
        <v>31.5</v>
      </c>
      <c r="S26" s="108">
        <v>35</v>
      </c>
      <c r="T26" s="108">
        <v>17.100000000000001</v>
      </c>
      <c r="U26" s="271">
        <f t="shared" si="12"/>
        <v>1.1494252873563218E-2</v>
      </c>
      <c r="V26" s="271">
        <f t="shared" si="0"/>
        <v>0.16091954022988506</v>
      </c>
      <c r="W26" s="271">
        <f t="shared" si="1"/>
        <v>0.20689655172413793</v>
      </c>
      <c r="X26" s="271">
        <f t="shared" si="2"/>
        <v>0.11494252873563218</v>
      </c>
      <c r="Y26" s="271">
        <f t="shared" si="3"/>
        <v>6.8965517241379309E-2</v>
      </c>
      <c r="Z26" s="271">
        <f t="shared" si="4"/>
        <v>0.22988505747126436</v>
      </c>
      <c r="AA26" s="271">
        <f t="shared" si="5"/>
        <v>3.4482758620689655E-2</v>
      </c>
      <c r="AB26" s="271">
        <f t="shared" si="6"/>
        <v>1.1494252873563218E-2</v>
      </c>
      <c r="AC26" s="271">
        <f t="shared" si="7"/>
        <v>0</v>
      </c>
      <c r="AD26" s="271">
        <f t="shared" si="8"/>
        <v>1.1494252873563218E-2</v>
      </c>
      <c r="AE26" s="271">
        <f t="shared" si="9"/>
        <v>3.4482758620689655E-2</v>
      </c>
      <c r="AF26" s="271">
        <f t="shared" si="10"/>
        <v>2.2988505747126436E-2</v>
      </c>
      <c r="AG26" s="271">
        <f t="shared" si="11"/>
        <v>9.1954022988505746E-2</v>
      </c>
    </row>
    <row r="27" spans="2:33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1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107">
        <v>31.5</v>
      </c>
      <c r="S27" s="108">
        <v>30.1</v>
      </c>
      <c r="T27" s="108">
        <v>3.7</v>
      </c>
      <c r="U27" s="271">
        <f t="shared" si="12"/>
        <v>0</v>
      </c>
      <c r="V27" s="271">
        <f t="shared" si="0"/>
        <v>0</v>
      </c>
      <c r="W27" s="271">
        <f t="shared" si="1"/>
        <v>0</v>
      </c>
      <c r="X27" s="271">
        <f t="shared" si="2"/>
        <v>0.33333333333333331</v>
      </c>
      <c r="Y27" s="271">
        <f t="shared" si="3"/>
        <v>0.66666666666666663</v>
      </c>
      <c r="Z27" s="271">
        <f t="shared" si="4"/>
        <v>0</v>
      </c>
      <c r="AA27" s="271">
        <f t="shared" si="5"/>
        <v>0</v>
      </c>
      <c r="AB27" s="271">
        <f t="shared" si="6"/>
        <v>0</v>
      </c>
      <c r="AC27" s="271">
        <f t="shared" si="7"/>
        <v>0</v>
      </c>
      <c r="AD27" s="271">
        <f t="shared" si="8"/>
        <v>0</v>
      </c>
      <c r="AE27" s="271">
        <f t="shared" si="9"/>
        <v>0</v>
      </c>
      <c r="AF27" s="271">
        <f t="shared" si="10"/>
        <v>0</v>
      </c>
      <c r="AG27" s="271">
        <f t="shared" si="11"/>
        <v>0</v>
      </c>
    </row>
    <row r="28" spans="2:33" x14ac:dyDescent="0.15">
      <c r="B28" s="331" t="s">
        <v>11</v>
      </c>
      <c r="C28" s="287"/>
      <c r="D28" s="5">
        <v>13</v>
      </c>
      <c r="E28" s="5">
        <v>0</v>
      </c>
      <c r="F28" s="5">
        <v>0</v>
      </c>
      <c r="G28" s="5">
        <v>0</v>
      </c>
      <c r="H28" s="5">
        <v>2</v>
      </c>
      <c r="I28" s="5">
        <v>1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7</v>
      </c>
      <c r="R28" s="107">
        <v>71.099999999999994</v>
      </c>
      <c r="S28" s="108">
        <v>55.8</v>
      </c>
      <c r="T28" s="108">
        <v>22.7</v>
      </c>
      <c r="U28" s="271">
        <f t="shared" si="12"/>
        <v>0</v>
      </c>
      <c r="V28" s="271">
        <f t="shared" si="0"/>
        <v>0</v>
      </c>
      <c r="W28" s="271">
        <f t="shared" si="1"/>
        <v>0</v>
      </c>
      <c r="X28" s="271">
        <f t="shared" si="2"/>
        <v>0.15384615384615385</v>
      </c>
      <c r="Y28" s="271">
        <f t="shared" si="3"/>
        <v>7.6923076923076927E-2</v>
      </c>
      <c r="Z28" s="271">
        <f t="shared" si="4"/>
        <v>0.23076923076923078</v>
      </c>
      <c r="AA28" s="271">
        <f t="shared" si="5"/>
        <v>0</v>
      </c>
      <c r="AB28" s="271">
        <f t="shared" si="6"/>
        <v>0</v>
      </c>
      <c r="AC28" s="271">
        <f t="shared" si="7"/>
        <v>0</v>
      </c>
      <c r="AD28" s="271">
        <f t="shared" si="8"/>
        <v>0</v>
      </c>
      <c r="AE28" s="271">
        <f t="shared" si="9"/>
        <v>0</v>
      </c>
      <c r="AF28" s="271">
        <f t="shared" si="10"/>
        <v>0</v>
      </c>
      <c r="AG28" s="271">
        <f t="shared" si="11"/>
        <v>0.53846153846153844</v>
      </c>
    </row>
    <row r="29" spans="2:33" x14ac:dyDescent="0.15">
      <c r="B29" s="331" t="s">
        <v>12</v>
      </c>
      <c r="C29" s="287"/>
      <c r="D29" s="5">
        <v>15</v>
      </c>
      <c r="E29" s="5">
        <v>0</v>
      </c>
      <c r="F29" s="5">
        <v>3</v>
      </c>
      <c r="G29" s="5">
        <v>5</v>
      </c>
      <c r="H29" s="5">
        <v>0</v>
      </c>
      <c r="I29" s="5">
        <v>0</v>
      </c>
      <c r="J29" s="5">
        <v>4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107">
        <v>24.9</v>
      </c>
      <c r="S29" s="108">
        <v>31.6</v>
      </c>
      <c r="T29" s="108">
        <v>15.3</v>
      </c>
      <c r="U29" s="271">
        <f t="shared" si="12"/>
        <v>0</v>
      </c>
      <c r="V29" s="271">
        <f t="shared" si="0"/>
        <v>0.2</v>
      </c>
      <c r="W29" s="271">
        <f t="shared" si="1"/>
        <v>0.33333333333333331</v>
      </c>
      <c r="X29" s="271">
        <f t="shared" si="2"/>
        <v>0</v>
      </c>
      <c r="Y29" s="271">
        <f t="shared" si="3"/>
        <v>0</v>
      </c>
      <c r="Z29" s="271">
        <f t="shared" si="4"/>
        <v>0.26666666666666666</v>
      </c>
      <c r="AA29" s="271">
        <f t="shared" si="5"/>
        <v>0.13333333333333333</v>
      </c>
      <c r="AB29" s="271">
        <f t="shared" si="6"/>
        <v>0</v>
      </c>
      <c r="AC29" s="271">
        <f t="shared" si="7"/>
        <v>0</v>
      </c>
      <c r="AD29" s="271">
        <f t="shared" si="8"/>
        <v>0</v>
      </c>
      <c r="AE29" s="271">
        <f t="shared" si="9"/>
        <v>0</v>
      </c>
      <c r="AF29" s="271">
        <f t="shared" si="10"/>
        <v>0</v>
      </c>
      <c r="AG29" s="271">
        <f t="shared" si="11"/>
        <v>6.6666666666666666E-2</v>
      </c>
    </row>
    <row r="30" spans="2:33" x14ac:dyDescent="0.15">
      <c r="B30" s="331" t="s">
        <v>13</v>
      </c>
      <c r="C30" s="287"/>
      <c r="D30" s="5">
        <v>31</v>
      </c>
      <c r="E30" s="5">
        <v>0</v>
      </c>
      <c r="F30" s="5">
        <v>4</v>
      </c>
      <c r="G30" s="5">
        <v>4</v>
      </c>
      <c r="H30" s="5">
        <v>4</v>
      </c>
      <c r="I30" s="5">
        <v>1</v>
      </c>
      <c r="J30" s="5">
        <v>3</v>
      </c>
      <c r="K30" s="5">
        <v>7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7</v>
      </c>
      <c r="R30" s="107">
        <v>39.5</v>
      </c>
      <c r="S30" s="108">
        <v>43</v>
      </c>
      <c r="T30" s="108">
        <v>21.7</v>
      </c>
      <c r="U30" s="271">
        <f t="shared" si="12"/>
        <v>0</v>
      </c>
      <c r="V30" s="271">
        <f t="shared" si="0"/>
        <v>0.12903225806451613</v>
      </c>
      <c r="W30" s="271">
        <f t="shared" si="1"/>
        <v>0.12903225806451613</v>
      </c>
      <c r="X30" s="271">
        <f t="shared" si="2"/>
        <v>0.12903225806451613</v>
      </c>
      <c r="Y30" s="271">
        <f t="shared" si="3"/>
        <v>3.2258064516129031E-2</v>
      </c>
      <c r="Z30" s="271">
        <f t="shared" si="4"/>
        <v>9.6774193548387094E-2</v>
      </c>
      <c r="AA30" s="271">
        <f t="shared" si="5"/>
        <v>0.22580645161290322</v>
      </c>
      <c r="AB30" s="271">
        <f t="shared" si="6"/>
        <v>0</v>
      </c>
      <c r="AC30" s="271">
        <f t="shared" si="7"/>
        <v>0</v>
      </c>
      <c r="AD30" s="271">
        <f t="shared" si="8"/>
        <v>3.2258064516129031E-2</v>
      </c>
      <c r="AE30" s="271">
        <f t="shared" si="9"/>
        <v>0</v>
      </c>
      <c r="AF30" s="271">
        <f t="shared" si="10"/>
        <v>0</v>
      </c>
      <c r="AG30" s="271">
        <f t="shared" si="11"/>
        <v>0.22580645161290322</v>
      </c>
    </row>
    <row r="31" spans="2:33" x14ac:dyDescent="0.15">
      <c r="B31" s="331" t="s">
        <v>14</v>
      </c>
      <c r="C31" s="287"/>
      <c r="D31" s="5">
        <v>23</v>
      </c>
      <c r="E31" s="5">
        <v>0</v>
      </c>
      <c r="F31" s="5">
        <v>1</v>
      </c>
      <c r="G31" s="5">
        <v>8</v>
      </c>
      <c r="H31" s="5">
        <v>2</v>
      </c>
      <c r="I31" s="5">
        <v>2</v>
      </c>
      <c r="J31" s="5">
        <v>5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3</v>
      </c>
      <c r="R31" s="107">
        <v>30.3</v>
      </c>
      <c r="S31" s="108">
        <v>37.4</v>
      </c>
      <c r="T31" s="108">
        <v>19.600000000000001</v>
      </c>
      <c r="U31" s="271">
        <f t="shared" si="12"/>
        <v>0</v>
      </c>
      <c r="V31" s="271">
        <f t="shared" si="0"/>
        <v>4.3478260869565216E-2</v>
      </c>
      <c r="W31" s="271">
        <f t="shared" si="1"/>
        <v>0.34782608695652173</v>
      </c>
      <c r="X31" s="271">
        <f t="shared" si="2"/>
        <v>8.6956521739130432E-2</v>
      </c>
      <c r="Y31" s="271">
        <f t="shared" si="3"/>
        <v>8.6956521739130432E-2</v>
      </c>
      <c r="Z31" s="271">
        <f t="shared" si="4"/>
        <v>0.21739130434782608</v>
      </c>
      <c r="AA31" s="271">
        <f t="shared" si="5"/>
        <v>0</v>
      </c>
      <c r="AB31" s="271">
        <f t="shared" si="6"/>
        <v>0</v>
      </c>
      <c r="AC31" s="271">
        <f t="shared" si="7"/>
        <v>0</v>
      </c>
      <c r="AD31" s="271">
        <f t="shared" si="8"/>
        <v>0</v>
      </c>
      <c r="AE31" s="271">
        <f t="shared" si="9"/>
        <v>8.6956521739130432E-2</v>
      </c>
      <c r="AF31" s="271">
        <f t="shared" si="10"/>
        <v>0</v>
      </c>
      <c r="AG31" s="271">
        <f t="shared" si="11"/>
        <v>0.13043478260869565</v>
      </c>
    </row>
    <row r="32" spans="2:33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107">
        <v>32.799999999999997</v>
      </c>
      <c r="S32" s="108">
        <v>32.799999999999997</v>
      </c>
      <c r="T32" s="108">
        <v>4.4000000000000004</v>
      </c>
      <c r="U32" s="271">
        <f t="shared" si="12"/>
        <v>0</v>
      </c>
      <c r="V32" s="271">
        <f t="shared" si="0"/>
        <v>0</v>
      </c>
      <c r="W32" s="271">
        <f t="shared" si="1"/>
        <v>0</v>
      </c>
      <c r="X32" s="271">
        <f t="shared" si="2"/>
        <v>0.5</v>
      </c>
      <c r="Y32" s="271">
        <f t="shared" si="3"/>
        <v>0</v>
      </c>
      <c r="Z32" s="271">
        <f t="shared" si="4"/>
        <v>0.5</v>
      </c>
      <c r="AA32" s="271">
        <f t="shared" si="5"/>
        <v>0</v>
      </c>
      <c r="AB32" s="271">
        <f t="shared" si="6"/>
        <v>0</v>
      </c>
      <c r="AC32" s="271">
        <f t="shared" si="7"/>
        <v>0</v>
      </c>
      <c r="AD32" s="271">
        <f t="shared" si="8"/>
        <v>0</v>
      </c>
      <c r="AE32" s="271">
        <f t="shared" si="9"/>
        <v>0</v>
      </c>
      <c r="AF32" s="271">
        <f t="shared" si="10"/>
        <v>0</v>
      </c>
      <c r="AG32" s="271">
        <f t="shared" si="11"/>
        <v>0</v>
      </c>
    </row>
    <row r="33" spans="2:33" x14ac:dyDescent="0.15">
      <c r="B33" s="331" t="s">
        <v>16</v>
      </c>
      <c r="C33" s="287"/>
      <c r="D33" s="5">
        <v>484</v>
      </c>
      <c r="E33" s="5">
        <v>7</v>
      </c>
      <c r="F33" s="5">
        <v>56</v>
      </c>
      <c r="G33" s="5">
        <v>126</v>
      </c>
      <c r="H33" s="5">
        <v>34</v>
      </c>
      <c r="I33" s="5">
        <v>94</v>
      </c>
      <c r="J33" s="5">
        <v>89</v>
      </c>
      <c r="K33" s="5">
        <v>9</v>
      </c>
      <c r="L33" s="5">
        <v>0</v>
      </c>
      <c r="M33" s="5">
        <v>1</v>
      </c>
      <c r="N33" s="5">
        <v>7</v>
      </c>
      <c r="O33" s="5">
        <v>17</v>
      </c>
      <c r="P33" s="5">
        <v>20</v>
      </c>
      <c r="Q33" s="5">
        <v>24</v>
      </c>
      <c r="R33" s="107">
        <v>31.2</v>
      </c>
      <c r="S33" s="108">
        <v>33.299999999999997</v>
      </c>
      <c r="T33" s="108">
        <v>15.3</v>
      </c>
      <c r="U33" s="271">
        <f t="shared" si="12"/>
        <v>1.4462809917355372E-2</v>
      </c>
      <c r="V33" s="271">
        <f t="shared" si="0"/>
        <v>0.11570247933884298</v>
      </c>
      <c r="W33" s="271">
        <f t="shared" si="1"/>
        <v>0.26033057851239672</v>
      </c>
      <c r="X33" s="271">
        <f t="shared" si="2"/>
        <v>7.0247933884297523E-2</v>
      </c>
      <c r="Y33" s="271">
        <f t="shared" si="3"/>
        <v>0.19421487603305784</v>
      </c>
      <c r="Z33" s="271">
        <f t="shared" si="4"/>
        <v>0.18388429752066116</v>
      </c>
      <c r="AA33" s="271">
        <f t="shared" si="5"/>
        <v>1.859504132231405E-2</v>
      </c>
      <c r="AB33" s="271">
        <f t="shared" si="6"/>
        <v>0</v>
      </c>
      <c r="AC33" s="271">
        <f t="shared" si="7"/>
        <v>2.0661157024793389E-3</v>
      </c>
      <c r="AD33" s="271">
        <f t="shared" si="8"/>
        <v>1.4462809917355372E-2</v>
      </c>
      <c r="AE33" s="271">
        <f t="shared" si="9"/>
        <v>3.5123966942148761E-2</v>
      </c>
      <c r="AF33" s="271">
        <f t="shared" si="10"/>
        <v>4.1322314049586778E-2</v>
      </c>
      <c r="AG33" s="271">
        <f t="shared" si="11"/>
        <v>4.9586776859504134E-2</v>
      </c>
    </row>
    <row r="34" spans="2:33" x14ac:dyDescent="0.15">
      <c r="B34" s="331" t="s">
        <v>17</v>
      </c>
      <c r="C34" s="287"/>
      <c r="D34" s="5">
        <v>343</v>
      </c>
      <c r="E34" s="5">
        <v>9</v>
      </c>
      <c r="F34" s="5">
        <v>44</v>
      </c>
      <c r="G34" s="5">
        <v>63</v>
      </c>
      <c r="H34" s="5">
        <v>43</v>
      </c>
      <c r="I34" s="5">
        <v>50</v>
      </c>
      <c r="J34" s="5">
        <v>57</v>
      </c>
      <c r="K34" s="5">
        <v>14</v>
      </c>
      <c r="L34" s="5">
        <v>8</v>
      </c>
      <c r="M34" s="5">
        <v>10</v>
      </c>
      <c r="N34" s="5">
        <v>6</v>
      </c>
      <c r="O34" s="5">
        <v>7</v>
      </c>
      <c r="P34" s="5">
        <v>8</v>
      </c>
      <c r="Q34" s="5">
        <v>24</v>
      </c>
      <c r="R34" s="107">
        <v>31.9</v>
      </c>
      <c r="S34" s="108">
        <v>34.4</v>
      </c>
      <c r="T34" s="108">
        <v>16.100000000000001</v>
      </c>
      <c r="U34" s="271">
        <f t="shared" si="12"/>
        <v>2.6239067055393587E-2</v>
      </c>
      <c r="V34" s="271">
        <f t="shared" si="0"/>
        <v>0.1282798833819242</v>
      </c>
      <c r="W34" s="271">
        <f t="shared" si="1"/>
        <v>0.18367346938775511</v>
      </c>
      <c r="X34" s="271">
        <f t="shared" si="2"/>
        <v>0.12536443148688048</v>
      </c>
      <c r="Y34" s="271">
        <f t="shared" si="3"/>
        <v>0.1457725947521866</v>
      </c>
      <c r="Z34" s="271">
        <f t="shared" si="4"/>
        <v>0.16618075801749271</v>
      </c>
      <c r="AA34" s="271">
        <f t="shared" si="5"/>
        <v>4.0816326530612242E-2</v>
      </c>
      <c r="AB34" s="271">
        <f t="shared" si="6"/>
        <v>2.3323615160349854E-2</v>
      </c>
      <c r="AC34" s="271">
        <f t="shared" si="7"/>
        <v>2.9154518950437316E-2</v>
      </c>
      <c r="AD34" s="271">
        <f t="shared" si="8"/>
        <v>1.7492711370262391E-2</v>
      </c>
      <c r="AE34" s="271">
        <f t="shared" si="9"/>
        <v>2.0408163265306121E-2</v>
      </c>
      <c r="AF34" s="271">
        <f t="shared" si="10"/>
        <v>2.3323615160349854E-2</v>
      </c>
      <c r="AG34" s="271">
        <f t="shared" si="11"/>
        <v>6.9970845481049565E-2</v>
      </c>
    </row>
    <row r="35" spans="2:33" x14ac:dyDescent="0.15">
      <c r="B35" s="331" t="s">
        <v>18</v>
      </c>
      <c r="C35" s="287"/>
      <c r="D35" s="5">
        <v>2259</v>
      </c>
      <c r="E35" s="5">
        <v>126</v>
      </c>
      <c r="F35" s="5">
        <v>331</v>
      </c>
      <c r="G35" s="5">
        <v>484</v>
      </c>
      <c r="H35" s="5">
        <v>241</v>
      </c>
      <c r="I35" s="5">
        <v>354</v>
      </c>
      <c r="J35" s="5">
        <v>312</v>
      </c>
      <c r="K35" s="5">
        <v>103</v>
      </c>
      <c r="L35" s="5">
        <v>37</v>
      </c>
      <c r="M35" s="5">
        <v>70</v>
      </c>
      <c r="N35" s="5">
        <v>76</v>
      </c>
      <c r="O35" s="5">
        <v>43</v>
      </c>
      <c r="P35" s="5">
        <v>37</v>
      </c>
      <c r="Q35" s="5">
        <v>45</v>
      </c>
      <c r="R35" s="107">
        <v>28.6</v>
      </c>
      <c r="S35" s="108">
        <v>31.1</v>
      </c>
      <c r="T35" s="108">
        <v>13.8</v>
      </c>
      <c r="U35" s="271">
        <f t="shared" si="12"/>
        <v>5.5776892430278883E-2</v>
      </c>
      <c r="V35" s="271">
        <f t="shared" si="0"/>
        <v>0.14652501106684374</v>
      </c>
      <c r="W35" s="271">
        <f t="shared" si="1"/>
        <v>0.21425409473218238</v>
      </c>
      <c r="X35" s="271">
        <f t="shared" si="2"/>
        <v>0.10668437361664453</v>
      </c>
      <c r="Y35" s="271">
        <f t="shared" si="3"/>
        <v>0.15670650730411687</v>
      </c>
      <c r="Z35" s="271">
        <f t="shared" si="4"/>
        <v>0.13811420982735723</v>
      </c>
      <c r="AA35" s="271">
        <f t="shared" si="5"/>
        <v>4.5595396193005754E-2</v>
      </c>
      <c r="AB35" s="271">
        <f t="shared" si="6"/>
        <v>1.637892872952634E-2</v>
      </c>
      <c r="AC35" s="271">
        <f t="shared" si="7"/>
        <v>3.0987162461266048E-2</v>
      </c>
      <c r="AD35" s="271">
        <f t="shared" si="8"/>
        <v>3.3643204957945996E-2</v>
      </c>
      <c r="AE35" s="271">
        <f t="shared" si="9"/>
        <v>1.9034971226206288E-2</v>
      </c>
      <c r="AF35" s="271">
        <f t="shared" si="10"/>
        <v>1.637892872952634E-2</v>
      </c>
      <c r="AG35" s="271">
        <f t="shared" si="11"/>
        <v>1.9920318725099601E-2</v>
      </c>
    </row>
    <row r="36" spans="2:33" x14ac:dyDescent="0.15">
      <c r="B36" s="331" t="s">
        <v>19</v>
      </c>
      <c r="C36" s="287"/>
      <c r="D36" s="5">
        <v>1106</v>
      </c>
      <c r="E36" s="5">
        <v>31</v>
      </c>
      <c r="F36" s="5">
        <v>157</v>
      </c>
      <c r="G36" s="5">
        <v>280</v>
      </c>
      <c r="H36" s="5">
        <v>82</v>
      </c>
      <c r="I36" s="5">
        <v>165</v>
      </c>
      <c r="J36" s="5">
        <v>219</v>
      </c>
      <c r="K36" s="5">
        <v>33</v>
      </c>
      <c r="L36" s="5">
        <v>9</v>
      </c>
      <c r="M36" s="5">
        <v>9</v>
      </c>
      <c r="N36" s="5">
        <v>14</v>
      </c>
      <c r="O36" s="5">
        <v>28</v>
      </c>
      <c r="P36" s="5">
        <v>23</v>
      </c>
      <c r="Q36" s="5">
        <v>56</v>
      </c>
      <c r="R36" s="107">
        <v>30.1</v>
      </c>
      <c r="S36" s="108">
        <v>32.200000000000003</v>
      </c>
      <c r="T36" s="108">
        <v>14.9</v>
      </c>
      <c r="U36" s="271">
        <f t="shared" si="12"/>
        <v>2.8028933092224231E-2</v>
      </c>
      <c r="V36" s="271">
        <f t="shared" si="0"/>
        <v>0.14195298372513562</v>
      </c>
      <c r="W36" s="271">
        <f t="shared" si="1"/>
        <v>0.25316455696202533</v>
      </c>
      <c r="X36" s="271">
        <f t="shared" si="2"/>
        <v>7.4141048824593131E-2</v>
      </c>
      <c r="Y36" s="271">
        <f t="shared" si="3"/>
        <v>0.14918625678119349</v>
      </c>
      <c r="Z36" s="271">
        <f t="shared" si="4"/>
        <v>0.19801084990958409</v>
      </c>
      <c r="AA36" s="271">
        <f t="shared" si="5"/>
        <v>2.9837251356238697E-2</v>
      </c>
      <c r="AB36" s="271">
        <f t="shared" si="6"/>
        <v>8.1374321880651E-3</v>
      </c>
      <c r="AC36" s="271">
        <f t="shared" si="7"/>
        <v>8.1374321880651E-3</v>
      </c>
      <c r="AD36" s="271">
        <f t="shared" si="8"/>
        <v>1.2658227848101266E-2</v>
      </c>
      <c r="AE36" s="271">
        <f t="shared" si="9"/>
        <v>2.5316455696202531E-2</v>
      </c>
      <c r="AF36" s="271">
        <f t="shared" si="10"/>
        <v>2.0795660036166366E-2</v>
      </c>
      <c r="AG36" s="271">
        <f t="shared" si="11"/>
        <v>5.0632911392405063E-2</v>
      </c>
    </row>
    <row r="37" spans="2:33" x14ac:dyDescent="0.15">
      <c r="B37" s="331" t="s">
        <v>20</v>
      </c>
      <c r="C37" s="287"/>
      <c r="D37" s="5">
        <v>14</v>
      </c>
      <c r="E37" s="5">
        <v>1</v>
      </c>
      <c r="F37" s="5">
        <v>2</v>
      </c>
      <c r="G37" s="5">
        <v>2</v>
      </c>
      <c r="H37" s="5">
        <v>0</v>
      </c>
      <c r="I37" s="5">
        <v>1</v>
      </c>
      <c r="J37" s="5">
        <v>1</v>
      </c>
      <c r="K37" s="5">
        <v>3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3</v>
      </c>
      <c r="R37" s="107">
        <v>37.9</v>
      </c>
      <c r="S37" s="108">
        <v>42.6</v>
      </c>
      <c r="T37" s="108">
        <v>25</v>
      </c>
      <c r="U37" s="271">
        <f t="shared" si="12"/>
        <v>7.1428571428571425E-2</v>
      </c>
      <c r="V37" s="271">
        <f t="shared" si="0"/>
        <v>0.14285714285714285</v>
      </c>
      <c r="W37" s="271">
        <f t="shared" si="1"/>
        <v>0.14285714285714285</v>
      </c>
      <c r="X37" s="271">
        <f t="shared" si="2"/>
        <v>0</v>
      </c>
      <c r="Y37" s="271">
        <f t="shared" si="3"/>
        <v>7.1428571428571425E-2</v>
      </c>
      <c r="Z37" s="271">
        <f t="shared" si="4"/>
        <v>7.1428571428571425E-2</v>
      </c>
      <c r="AA37" s="271">
        <f t="shared" si="5"/>
        <v>0.21428571428571427</v>
      </c>
      <c r="AB37" s="271">
        <f t="shared" si="6"/>
        <v>0</v>
      </c>
      <c r="AC37" s="271">
        <f t="shared" si="7"/>
        <v>0</v>
      </c>
      <c r="AD37" s="271">
        <f t="shared" si="8"/>
        <v>0</v>
      </c>
      <c r="AE37" s="271">
        <f t="shared" si="9"/>
        <v>7.1428571428571425E-2</v>
      </c>
      <c r="AF37" s="271">
        <f t="shared" si="10"/>
        <v>0</v>
      </c>
      <c r="AG37" s="271">
        <f t="shared" si="11"/>
        <v>0.21428571428571427</v>
      </c>
    </row>
    <row r="38" spans="2:33" x14ac:dyDescent="0.15">
      <c r="B38" s="331" t="s">
        <v>21</v>
      </c>
      <c r="C38" s="287"/>
      <c r="D38" s="5">
        <v>34</v>
      </c>
      <c r="E38" s="5">
        <v>1</v>
      </c>
      <c r="F38" s="5">
        <v>4</v>
      </c>
      <c r="G38" s="5">
        <v>2</v>
      </c>
      <c r="H38" s="5">
        <v>5</v>
      </c>
      <c r="I38" s="5">
        <v>5</v>
      </c>
      <c r="J38" s="5">
        <v>7</v>
      </c>
      <c r="K38" s="5">
        <v>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7</v>
      </c>
      <c r="R38" s="107">
        <v>34.9</v>
      </c>
      <c r="S38" s="108">
        <v>40.4</v>
      </c>
      <c r="T38" s="108">
        <v>21.1</v>
      </c>
      <c r="U38" s="271">
        <f t="shared" si="12"/>
        <v>2.9411764705882353E-2</v>
      </c>
      <c r="V38" s="271">
        <f t="shared" si="0"/>
        <v>0.11764705882352941</v>
      </c>
      <c r="W38" s="271">
        <f t="shared" si="1"/>
        <v>5.8823529411764705E-2</v>
      </c>
      <c r="X38" s="271">
        <f t="shared" si="2"/>
        <v>0.14705882352941177</v>
      </c>
      <c r="Y38" s="271">
        <f t="shared" si="3"/>
        <v>0.14705882352941177</v>
      </c>
      <c r="Z38" s="271">
        <f t="shared" si="4"/>
        <v>0.20588235294117646</v>
      </c>
      <c r="AA38" s="271">
        <f t="shared" si="5"/>
        <v>8.8235294117647065E-2</v>
      </c>
      <c r="AB38" s="271">
        <f t="shared" si="6"/>
        <v>0</v>
      </c>
      <c r="AC38" s="271">
        <f t="shared" si="7"/>
        <v>0</v>
      </c>
      <c r="AD38" s="271">
        <f t="shared" si="8"/>
        <v>0</v>
      </c>
      <c r="AE38" s="271">
        <f t="shared" si="9"/>
        <v>0</v>
      </c>
      <c r="AF38" s="271">
        <f t="shared" si="10"/>
        <v>0</v>
      </c>
      <c r="AG38" s="271">
        <f t="shared" si="11"/>
        <v>0.20588235294117646</v>
      </c>
    </row>
    <row r="39" spans="2:33" x14ac:dyDescent="0.15">
      <c r="B39" s="331" t="s">
        <v>22</v>
      </c>
      <c r="C39" s="287"/>
      <c r="D39" s="5">
        <v>7</v>
      </c>
      <c r="E39" s="5">
        <v>0</v>
      </c>
      <c r="F39" s="5">
        <v>1</v>
      </c>
      <c r="G39" s="5">
        <v>1</v>
      </c>
      <c r="H39" s="5">
        <v>0</v>
      </c>
      <c r="I39" s="5">
        <v>0</v>
      </c>
      <c r="J39" s="5">
        <v>1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2</v>
      </c>
      <c r="R39" s="107">
        <v>42.3</v>
      </c>
      <c r="S39" s="108">
        <v>47.7</v>
      </c>
      <c r="T39" s="108">
        <v>24.8</v>
      </c>
      <c r="U39" s="271">
        <f t="shared" si="12"/>
        <v>0</v>
      </c>
      <c r="V39" s="271">
        <f t="shared" si="0"/>
        <v>0.14285714285714285</v>
      </c>
      <c r="W39" s="271">
        <f t="shared" si="1"/>
        <v>0.14285714285714285</v>
      </c>
      <c r="X39" s="271">
        <f t="shared" si="2"/>
        <v>0</v>
      </c>
      <c r="Y39" s="271">
        <f t="shared" si="3"/>
        <v>0</v>
      </c>
      <c r="Z39" s="271">
        <f t="shared" si="4"/>
        <v>0.14285714285714285</v>
      </c>
      <c r="AA39" s="271">
        <f t="shared" si="5"/>
        <v>0.14285714285714285</v>
      </c>
      <c r="AB39" s="271">
        <f t="shared" si="6"/>
        <v>0.14285714285714285</v>
      </c>
      <c r="AC39" s="271">
        <f t="shared" si="7"/>
        <v>0</v>
      </c>
      <c r="AD39" s="271">
        <f t="shared" si="8"/>
        <v>0</v>
      </c>
      <c r="AE39" s="271">
        <f t="shared" si="9"/>
        <v>0</v>
      </c>
      <c r="AF39" s="271">
        <f t="shared" si="10"/>
        <v>0</v>
      </c>
      <c r="AG39" s="271">
        <f t="shared" si="11"/>
        <v>0.2857142857142857</v>
      </c>
    </row>
    <row r="40" spans="2:33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109" t="s">
        <v>289</v>
      </c>
      <c r="S40" s="110" t="s">
        <v>289</v>
      </c>
      <c r="T40" s="110" t="s">
        <v>289</v>
      </c>
      <c r="U40" s="271" t="e">
        <f t="shared" si="12"/>
        <v>#VALUE!</v>
      </c>
      <c r="V40" s="271" t="e">
        <f t="shared" si="0"/>
        <v>#VALUE!</v>
      </c>
      <c r="W40" s="271" t="e">
        <f t="shared" si="1"/>
        <v>#VALUE!</v>
      </c>
      <c r="X40" s="271" t="e">
        <f t="shared" si="2"/>
        <v>#VALUE!</v>
      </c>
      <c r="Y40" s="271" t="e">
        <f t="shared" si="3"/>
        <v>#VALUE!</v>
      </c>
      <c r="Z40" s="271" t="e">
        <f t="shared" si="4"/>
        <v>#VALUE!</v>
      </c>
      <c r="AA40" s="271" t="e">
        <f t="shared" si="5"/>
        <v>#VALUE!</v>
      </c>
      <c r="AB40" s="271" t="e">
        <f t="shared" si="6"/>
        <v>#VALUE!</v>
      </c>
      <c r="AC40" s="271" t="e">
        <f t="shared" si="7"/>
        <v>#VALUE!</v>
      </c>
      <c r="AD40" s="271" t="e">
        <f t="shared" si="8"/>
        <v>#VALUE!</v>
      </c>
      <c r="AE40" s="271" t="e">
        <f t="shared" si="9"/>
        <v>#VALUE!</v>
      </c>
      <c r="AF40" s="271" t="e">
        <f t="shared" si="10"/>
        <v>#VALUE!</v>
      </c>
      <c r="AG40" s="271" t="e">
        <f t="shared" si="11"/>
        <v>#VALUE!</v>
      </c>
    </row>
    <row r="41" spans="2:33" x14ac:dyDescent="0.15">
      <c r="B41" s="331" t="s">
        <v>24</v>
      </c>
      <c r="C41" s="287"/>
      <c r="D41" s="5">
        <v>11</v>
      </c>
      <c r="E41" s="5">
        <v>0</v>
      </c>
      <c r="F41" s="5">
        <v>1</v>
      </c>
      <c r="G41" s="5">
        <v>2</v>
      </c>
      <c r="H41" s="5">
        <v>0</v>
      </c>
      <c r="I41" s="5">
        <v>0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5</v>
      </c>
      <c r="R41" s="103">
        <v>37.200000000000003</v>
      </c>
      <c r="S41" s="101">
        <v>49.1</v>
      </c>
      <c r="T41" s="101">
        <v>24</v>
      </c>
      <c r="U41" s="271">
        <f t="shared" si="12"/>
        <v>0</v>
      </c>
      <c r="V41" s="271">
        <f t="shared" si="0"/>
        <v>9.0909090909090912E-2</v>
      </c>
      <c r="W41" s="271">
        <f t="shared" si="1"/>
        <v>0.18181818181818182</v>
      </c>
      <c r="X41" s="271">
        <f t="shared" si="2"/>
        <v>0</v>
      </c>
      <c r="Y41" s="271">
        <f t="shared" si="3"/>
        <v>0</v>
      </c>
      <c r="Z41" s="271">
        <f t="shared" si="4"/>
        <v>0.27272727272727271</v>
      </c>
      <c r="AA41" s="271">
        <f t="shared" si="5"/>
        <v>0</v>
      </c>
      <c r="AB41" s="271">
        <f t="shared" si="6"/>
        <v>0</v>
      </c>
      <c r="AC41" s="271">
        <f t="shared" si="7"/>
        <v>0</v>
      </c>
      <c r="AD41" s="271">
        <f t="shared" si="8"/>
        <v>0</v>
      </c>
      <c r="AE41" s="271">
        <f t="shared" si="9"/>
        <v>0</v>
      </c>
      <c r="AF41" s="271">
        <f t="shared" si="10"/>
        <v>0</v>
      </c>
      <c r="AG41" s="271">
        <f t="shared" si="11"/>
        <v>0.45454545454545453</v>
      </c>
    </row>
    <row r="42" spans="2:33" x14ac:dyDescent="0.15">
      <c r="B42" s="331" t="s">
        <v>25</v>
      </c>
      <c r="C42" s="287"/>
      <c r="D42" s="5">
        <v>29</v>
      </c>
      <c r="E42" s="5">
        <v>0</v>
      </c>
      <c r="F42" s="5">
        <v>0</v>
      </c>
      <c r="G42" s="5">
        <v>8</v>
      </c>
      <c r="H42" s="5">
        <v>4</v>
      </c>
      <c r="I42" s="5">
        <v>0</v>
      </c>
      <c r="J42" s="5">
        <v>4</v>
      </c>
      <c r="K42" s="5">
        <v>4</v>
      </c>
      <c r="L42" s="5">
        <v>4</v>
      </c>
      <c r="M42" s="5">
        <v>0</v>
      </c>
      <c r="N42" s="5">
        <v>0</v>
      </c>
      <c r="O42" s="5">
        <v>1</v>
      </c>
      <c r="P42" s="5">
        <v>0</v>
      </c>
      <c r="Q42" s="5">
        <v>4</v>
      </c>
      <c r="R42" s="103">
        <v>36.1</v>
      </c>
      <c r="S42" s="101">
        <v>39</v>
      </c>
      <c r="T42" s="101">
        <v>17</v>
      </c>
      <c r="U42" s="271">
        <f t="shared" si="12"/>
        <v>0</v>
      </c>
      <c r="V42" s="271">
        <f t="shared" si="0"/>
        <v>0</v>
      </c>
      <c r="W42" s="271">
        <f t="shared" si="1"/>
        <v>0.27586206896551724</v>
      </c>
      <c r="X42" s="271">
        <f t="shared" si="2"/>
        <v>0.13793103448275862</v>
      </c>
      <c r="Y42" s="271">
        <f t="shared" si="3"/>
        <v>0</v>
      </c>
      <c r="Z42" s="271">
        <f t="shared" si="4"/>
        <v>0.13793103448275862</v>
      </c>
      <c r="AA42" s="271">
        <f t="shared" si="5"/>
        <v>0.13793103448275862</v>
      </c>
      <c r="AB42" s="271">
        <f t="shared" si="6"/>
        <v>0.13793103448275862</v>
      </c>
      <c r="AC42" s="271">
        <f t="shared" si="7"/>
        <v>0</v>
      </c>
      <c r="AD42" s="271">
        <f t="shared" si="8"/>
        <v>0</v>
      </c>
      <c r="AE42" s="271">
        <f t="shared" si="9"/>
        <v>3.4482758620689655E-2</v>
      </c>
      <c r="AF42" s="271">
        <f t="shared" si="10"/>
        <v>0</v>
      </c>
      <c r="AG42" s="271">
        <f t="shared" si="11"/>
        <v>0.13793103448275862</v>
      </c>
    </row>
    <row r="43" spans="2:33" x14ac:dyDescent="0.15">
      <c r="B43" s="331" t="s">
        <v>26</v>
      </c>
      <c r="C43" s="287"/>
      <c r="D43" s="5">
        <v>11</v>
      </c>
      <c r="E43" s="5">
        <v>0</v>
      </c>
      <c r="F43" s="5">
        <v>2</v>
      </c>
      <c r="G43" s="5">
        <v>0</v>
      </c>
      <c r="H43" s="5">
        <v>0</v>
      </c>
      <c r="I43" s="5">
        <v>3</v>
      </c>
      <c r="J43" s="5">
        <v>1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1</v>
      </c>
      <c r="Q43" s="5">
        <v>2</v>
      </c>
      <c r="R43" s="103">
        <v>39.4</v>
      </c>
      <c r="S43" s="101">
        <v>45</v>
      </c>
      <c r="T43" s="101">
        <v>20.6</v>
      </c>
      <c r="U43" s="271">
        <f t="shared" si="12"/>
        <v>0</v>
      </c>
      <c r="V43" s="271">
        <f t="shared" si="0"/>
        <v>0.18181818181818182</v>
      </c>
      <c r="W43" s="271">
        <f t="shared" si="1"/>
        <v>0</v>
      </c>
      <c r="X43" s="271">
        <f t="shared" si="2"/>
        <v>0</v>
      </c>
      <c r="Y43" s="271">
        <f t="shared" si="3"/>
        <v>0.27272727272727271</v>
      </c>
      <c r="Z43" s="271">
        <f t="shared" si="4"/>
        <v>9.0909090909090912E-2</v>
      </c>
      <c r="AA43" s="271">
        <f t="shared" si="5"/>
        <v>9.0909090909090912E-2</v>
      </c>
      <c r="AB43" s="271">
        <f t="shared" si="6"/>
        <v>0</v>
      </c>
      <c r="AC43" s="271">
        <f t="shared" si="7"/>
        <v>0</v>
      </c>
      <c r="AD43" s="271">
        <f t="shared" si="8"/>
        <v>9.0909090909090912E-2</v>
      </c>
      <c r="AE43" s="271">
        <f t="shared" si="9"/>
        <v>0</v>
      </c>
      <c r="AF43" s="271">
        <f t="shared" si="10"/>
        <v>9.0909090909090912E-2</v>
      </c>
      <c r="AG43" s="271">
        <f t="shared" si="11"/>
        <v>0.18181818181818182</v>
      </c>
    </row>
    <row r="44" spans="2:33" x14ac:dyDescent="0.15">
      <c r="B44" s="331" t="s">
        <v>27</v>
      </c>
      <c r="C44" s="287"/>
      <c r="D44" s="5">
        <v>42</v>
      </c>
      <c r="E44" s="5">
        <v>0</v>
      </c>
      <c r="F44" s="5">
        <v>2</v>
      </c>
      <c r="G44" s="5">
        <v>8</v>
      </c>
      <c r="H44" s="5">
        <v>6</v>
      </c>
      <c r="I44" s="5">
        <v>5</v>
      </c>
      <c r="J44" s="5">
        <v>10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9</v>
      </c>
      <c r="R44" s="103">
        <v>34</v>
      </c>
      <c r="S44" s="101">
        <v>40.6</v>
      </c>
      <c r="T44" s="101">
        <v>20.8</v>
      </c>
      <c r="U44" s="271">
        <f t="shared" si="12"/>
        <v>0</v>
      </c>
      <c r="V44" s="271">
        <f t="shared" si="0"/>
        <v>4.7619047619047616E-2</v>
      </c>
      <c r="W44" s="271">
        <f t="shared" si="1"/>
        <v>0.19047619047619047</v>
      </c>
      <c r="X44" s="271">
        <f t="shared" si="2"/>
        <v>0.14285714285714285</v>
      </c>
      <c r="Y44" s="271">
        <f t="shared" si="3"/>
        <v>0.11904761904761904</v>
      </c>
      <c r="Z44" s="271">
        <f t="shared" si="4"/>
        <v>0.23809523809523808</v>
      </c>
      <c r="AA44" s="271">
        <f t="shared" si="5"/>
        <v>2.3809523809523808E-2</v>
      </c>
      <c r="AB44" s="271">
        <f t="shared" si="6"/>
        <v>0</v>
      </c>
      <c r="AC44" s="271">
        <f t="shared" si="7"/>
        <v>0</v>
      </c>
      <c r="AD44" s="271">
        <f t="shared" si="8"/>
        <v>0</v>
      </c>
      <c r="AE44" s="271">
        <f t="shared" si="9"/>
        <v>0</v>
      </c>
      <c r="AF44" s="271">
        <f t="shared" si="10"/>
        <v>2.3809523809523808E-2</v>
      </c>
      <c r="AG44" s="271">
        <f t="shared" si="11"/>
        <v>0.21428571428571427</v>
      </c>
    </row>
    <row r="45" spans="2:33" x14ac:dyDescent="0.15">
      <c r="B45" s="331" t="s">
        <v>28</v>
      </c>
      <c r="C45" s="287"/>
      <c r="D45" s="5">
        <v>242</v>
      </c>
      <c r="E45" s="5">
        <v>10</v>
      </c>
      <c r="F45" s="5">
        <v>21</v>
      </c>
      <c r="G45" s="5">
        <v>38</v>
      </c>
      <c r="H45" s="5">
        <v>31</v>
      </c>
      <c r="I45" s="5">
        <v>24</v>
      </c>
      <c r="J45" s="5">
        <v>53</v>
      </c>
      <c r="K45" s="5">
        <v>13</v>
      </c>
      <c r="L45" s="5">
        <v>4</v>
      </c>
      <c r="M45" s="5">
        <v>5</v>
      </c>
      <c r="N45" s="5">
        <v>8</v>
      </c>
      <c r="O45" s="5">
        <v>9</v>
      </c>
      <c r="P45" s="5">
        <v>4</v>
      </c>
      <c r="Q45" s="5">
        <v>22</v>
      </c>
      <c r="R45" s="103">
        <v>34.700000000000003</v>
      </c>
      <c r="S45" s="101">
        <v>36.799999999999997</v>
      </c>
      <c r="T45" s="101">
        <v>17.899999999999999</v>
      </c>
      <c r="U45" s="271">
        <f t="shared" si="12"/>
        <v>4.1322314049586778E-2</v>
      </c>
      <c r="V45" s="271">
        <f t="shared" si="0"/>
        <v>8.6776859504132234E-2</v>
      </c>
      <c r="W45" s="271">
        <f t="shared" si="1"/>
        <v>0.15702479338842976</v>
      </c>
      <c r="X45" s="271">
        <f t="shared" si="2"/>
        <v>0.128099173553719</v>
      </c>
      <c r="Y45" s="271">
        <f t="shared" si="3"/>
        <v>9.9173553719008267E-2</v>
      </c>
      <c r="Z45" s="271">
        <f t="shared" si="4"/>
        <v>0.21900826446280991</v>
      </c>
      <c r="AA45" s="271">
        <f t="shared" si="5"/>
        <v>5.3719008264462811E-2</v>
      </c>
      <c r="AB45" s="271">
        <f t="shared" si="6"/>
        <v>1.6528925619834711E-2</v>
      </c>
      <c r="AC45" s="271">
        <f t="shared" si="7"/>
        <v>2.0661157024793389E-2</v>
      </c>
      <c r="AD45" s="271">
        <f t="shared" si="8"/>
        <v>3.3057851239669422E-2</v>
      </c>
      <c r="AE45" s="271">
        <f t="shared" si="9"/>
        <v>3.71900826446281E-2</v>
      </c>
      <c r="AF45" s="271">
        <f t="shared" si="10"/>
        <v>1.6528925619834711E-2</v>
      </c>
      <c r="AG45" s="271">
        <f t="shared" si="11"/>
        <v>9.0909090909090912E-2</v>
      </c>
    </row>
    <row r="46" spans="2:33" x14ac:dyDescent="0.15">
      <c r="B46" s="331" t="s">
        <v>29</v>
      </c>
      <c r="C46" s="287"/>
      <c r="D46" s="5">
        <v>19</v>
      </c>
      <c r="E46" s="5">
        <v>0</v>
      </c>
      <c r="F46" s="5">
        <v>1</v>
      </c>
      <c r="G46" s="5">
        <v>6</v>
      </c>
      <c r="H46" s="5">
        <v>3</v>
      </c>
      <c r="I46" s="5">
        <v>4</v>
      </c>
      <c r="J46" s="5">
        <v>2</v>
      </c>
      <c r="K46" s="5">
        <v>2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103">
        <v>26</v>
      </c>
      <c r="S46" s="101">
        <v>32.1</v>
      </c>
      <c r="T46" s="101">
        <v>14.6</v>
      </c>
      <c r="U46" s="271">
        <f t="shared" si="12"/>
        <v>0</v>
      </c>
      <c r="V46" s="271">
        <f t="shared" si="0"/>
        <v>5.2631578947368418E-2</v>
      </c>
      <c r="W46" s="271">
        <f t="shared" si="1"/>
        <v>0.31578947368421051</v>
      </c>
      <c r="X46" s="271">
        <f t="shared" si="2"/>
        <v>0.15789473684210525</v>
      </c>
      <c r="Y46" s="271">
        <f t="shared" si="3"/>
        <v>0.21052631578947367</v>
      </c>
      <c r="Z46" s="271">
        <f t="shared" si="4"/>
        <v>0.10526315789473684</v>
      </c>
      <c r="AA46" s="271">
        <f t="shared" si="5"/>
        <v>0.10526315789473684</v>
      </c>
      <c r="AB46" s="271">
        <f t="shared" si="6"/>
        <v>0</v>
      </c>
      <c r="AC46" s="271">
        <f t="shared" si="7"/>
        <v>0</v>
      </c>
      <c r="AD46" s="271">
        <f t="shared" si="8"/>
        <v>0</v>
      </c>
      <c r="AE46" s="271">
        <f t="shared" si="9"/>
        <v>0</v>
      </c>
      <c r="AF46" s="271">
        <f t="shared" si="10"/>
        <v>0</v>
      </c>
      <c r="AG46" s="271">
        <f t="shared" si="11"/>
        <v>5.2631578947368418E-2</v>
      </c>
    </row>
    <row r="47" spans="2:33" x14ac:dyDescent="0.15">
      <c r="B47" s="331" t="s">
        <v>30</v>
      </c>
      <c r="C47" s="287"/>
      <c r="D47" s="5">
        <v>127</v>
      </c>
      <c r="E47" s="5">
        <v>5</v>
      </c>
      <c r="F47" s="5">
        <v>12</v>
      </c>
      <c r="G47" s="5">
        <v>20</v>
      </c>
      <c r="H47" s="5">
        <v>16</v>
      </c>
      <c r="I47" s="5">
        <v>7</v>
      </c>
      <c r="J47" s="5">
        <v>34</v>
      </c>
      <c r="K47" s="5">
        <v>6</v>
      </c>
      <c r="L47" s="5">
        <v>1</v>
      </c>
      <c r="M47" s="5">
        <v>5</v>
      </c>
      <c r="N47" s="5">
        <v>0</v>
      </c>
      <c r="O47" s="5">
        <v>1</v>
      </c>
      <c r="P47" s="5">
        <v>5</v>
      </c>
      <c r="Q47" s="5">
        <v>15</v>
      </c>
      <c r="R47" s="103">
        <v>35.299999999999997</v>
      </c>
      <c r="S47" s="101">
        <v>37.4</v>
      </c>
      <c r="T47" s="101">
        <v>19.7</v>
      </c>
      <c r="U47" s="271">
        <f t="shared" si="12"/>
        <v>3.937007874015748E-2</v>
      </c>
      <c r="V47" s="271">
        <f t="shared" si="0"/>
        <v>9.4488188976377951E-2</v>
      </c>
      <c r="W47" s="271">
        <f t="shared" si="1"/>
        <v>0.15748031496062992</v>
      </c>
      <c r="X47" s="271">
        <f t="shared" si="2"/>
        <v>0.12598425196850394</v>
      </c>
      <c r="Y47" s="271">
        <f t="shared" si="3"/>
        <v>5.5118110236220472E-2</v>
      </c>
      <c r="Z47" s="271">
        <f t="shared" si="4"/>
        <v>0.26771653543307089</v>
      </c>
      <c r="AA47" s="271">
        <f t="shared" si="5"/>
        <v>4.7244094488188976E-2</v>
      </c>
      <c r="AB47" s="271">
        <f t="shared" si="6"/>
        <v>7.874015748031496E-3</v>
      </c>
      <c r="AC47" s="271">
        <f t="shared" si="7"/>
        <v>3.937007874015748E-2</v>
      </c>
      <c r="AD47" s="271">
        <f t="shared" si="8"/>
        <v>0</v>
      </c>
      <c r="AE47" s="271">
        <f t="shared" si="9"/>
        <v>7.874015748031496E-3</v>
      </c>
      <c r="AF47" s="271">
        <f t="shared" si="10"/>
        <v>3.937007874015748E-2</v>
      </c>
      <c r="AG47" s="271">
        <f t="shared" si="11"/>
        <v>0.11811023622047244</v>
      </c>
    </row>
    <row r="48" spans="2:33" x14ac:dyDescent="0.15">
      <c r="B48" s="331" t="s">
        <v>31</v>
      </c>
      <c r="C48" s="287"/>
      <c r="D48" s="5">
        <v>109</v>
      </c>
      <c r="E48" s="5">
        <v>4</v>
      </c>
      <c r="F48" s="5">
        <v>20</v>
      </c>
      <c r="G48" s="5">
        <v>21</v>
      </c>
      <c r="H48" s="5">
        <v>13</v>
      </c>
      <c r="I48" s="5">
        <v>10</v>
      </c>
      <c r="J48" s="5">
        <v>20</v>
      </c>
      <c r="K48" s="5">
        <v>5</v>
      </c>
      <c r="L48" s="5">
        <v>1</v>
      </c>
      <c r="M48" s="5">
        <v>0</v>
      </c>
      <c r="N48" s="5">
        <v>5</v>
      </c>
      <c r="O48" s="5">
        <v>3</v>
      </c>
      <c r="P48" s="5">
        <v>3</v>
      </c>
      <c r="Q48" s="5">
        <v>4</v>
      </c>
      <c r="R48" s="103">
        <v>28.4</v>
      </c>
      <c r="S48" s="101">
        <v>32.4</v>
      </c>
      <c r="T48" s="101">
        <v>15.2</v>
      </c>
      <c r="U48" s="271">
        <f t="shared" si="12"/>
        <v>3.669724770642202E-2</v>
      </c>
      <c r="V48" s="271">
        <f t="shared" si="0"/>
        <v>0.1834862385321101</v>
      </c>
      <c r="W48" s="271">
        <f t="shared" si="1"/>
        <v>0.19266055045871561</v>
      </c>
      <c r="X48" s="271">
        <f t="shared" si="2"/>
        <v>0.11926605504587157</v>
      </c>
      <c r="Y48" s="271">
        <f t="shared" si="3"/>
        <v>9.1743119266055051E-2</v>
      </c>
      <c r="Z48" s="271">
        <f t="shared" si="4"/>
        <v>0.1834862385321101</v>
      </c>
      <c r="AA48" s="271">
        <f t="shared" si="5"/>
        <v>4.5871559633027525E-2</v>
      </c>
      <c r="AB48" s="271">
        <f t="shared" si="6"/>
        <v>9.1743119266055051E-3</v>
      </c>
      <c r="AC48" s="271">
        <f t="shared" si="7"/>
        <v>0</v>
      </c>
      <c r="AD48" s="271">
        <f t="shared" si="8"/>
        <v>4.5871559633027525E-2</v>
      </c>
      <c r="AE48" s="271">
        <f t="shared" si="9"/>
        <v>2.7522935779816515E-2</v>
      </c>
      <c r="AF48" s="271">
        <f t="shared" si="10"/>
        <v>2.7522935779816515E-2</v>
      </c>
      <c r="AG48" s="271">
        <f t="shared" si="11"/>
        <v>3.669724770642202E-2</v>
      </c>
    </row>
    <row r="49" spans="2:33" x14ac:dyDescent="0.15">
      <c r="B49" s="331" t="s">
        <v>32</v>
      </c>
      <c r="C49" s="287"/>
      <c r="D49" s="5">
        <v>1316</v>
      </c>
      <c r="E49" s="5">
        <v>44</v>
      </c>
      <c r="F49" s="5">
        <v>176</v>
      </c>
      <c r="G49" s="5">
        <v>271</v>
      </c>
      <c r="H49" s="5">
        <v>135</v>
      </c>
      <c r="I49" s="5">
        <v>219</v>
      </c>
      <c r="J49" s="5">
        <v>178</v>
      </c>
      <c r="K49" s="5">
        <v>45</v>
      </c>
      <c r="L49" s="5">
        <v>20</v>
      </c>
      <c r="M49" s="5">
        <v>28</v>
      </c>
      <c r="N49" s="5">
        <v>42</v>
      </c>
      <c r="O49" s="5">
        <v>37</v>
      </c>
      <c r="P49" s="5">
        <v>48</v>
      </c>
      <c r="Q49" s="5">
        <v>73</v>
      </c>
      <c r="R49" s="103">
        <v>31</v>
      </c>
      <c r="S49" s="101">
        <v>34.200000000000003</v>
      </c>
      <c r="T49" s="101">
        <v>16.899999999999999</v>
      </c>
      <c r="U49" s="271">
        <f t="shared" si="12"/>
        <v>3.3434650455927049E-2</v>
      </c>
      <c r="V49" s="271">
        <f t="shared" si="0"/>
        <v>0.1337386018237082</v>
      </c>
      <c r="W49" s="271">
        <f t="shared" si="1"/>
        <v>0.20592705167173253</v>
      </c>
      <c r="X49" s="271">
        <f t="shared" si="2"/>
        <v>0.10258358662613981</v>
      </c>
      <c r="Y49" s="271">
        <f t="shared" si="3"/>
        <v>0.16641337386018237</v>
      </c>
      <c r="Z49" s="271">
        <f t="shared" si="4"/>
        <v>0.13525835866261399</v>
      </c>
      <c r="AA49" s="271">
        <f t="shared" si="5"/>
        <v>3.4194528875379937E-2</v>
      </c>
      <c r="AB49" s="271">
        <f t="shared" si="6"/>
        <v>1.5197568389057751E-2</v>
      </c>
      <c r="AC49" s="271">
        <f t="shared" si="7"/>
        <v>2.1276595744680851E-2</v>
      </c>
      <c r="AD49" s="271">
        <f t="shared" si="8"/>
        <v>3.1914893617021274E-2</v>
      </c>
      <c r="AE49" s="271">
        <f t="shared" si="9"/>
        <v>2.8115501519756839E-2</v>
      </c>
      <c r="AF49" s="271">
        <f t="shared" si="10"/>
        <v>3.64741641337386E-2</v>
      </c>
      <c r="AG49" s="271">
        <f t="shared" si="11"/>
        <v>5.5471124620060791E-2</v>
      </c>
    </row>
    <row r="50" spans="2:33" x14ac:dyDescent="0.15">
      <c r="B50" s="331" t="s">
        <v>33</v>
      </c>
      <c r="C50" s="287"/>
      <c r="D50" s="5">
        <v>397</v>
      </c>
      <c r="E50" s="5">
        <v>11</v>
      </c>
      <c r="F50" s="5">
        <v>47</v>
      </c>
      <c r="G50" s="5">
        <v>87</v>
      </c>
      <c r="H50" s="5">
        <v>56</v>
      </c>
      <c r="I50" s="5">
        <v>52</v>
      </c>
      <c r="J50" s="5">
        <v>52</v>
      </c>
      <c r="K50" s="5">
        <v>10</v>
      </c>
      <c r="L50" s="5">
        <v>9</v>
      </c>
      <c r="M50" s="5">
        <v>13</v>
      </c>
      <c r="N50" s="5">
        <v>10</v>
      </c>
      <c r="O50" s="5">
        <v>16</v>
      </c>
      <c r="P50" s="5">
        <v>12</v>
      </c>
      <c r="Q50" s="5">
        <v>22</v>
      </c>
      <c r="R50" s="103">
        <v>29.3</v>
      </c>
      <c r="S50" s="101">
        <v>34.6</v>
      </c>
      <c r="T50" s="101">
        <v>17.2</v>
      </c>
      <c r="U50" s="271">
        <f t="shared" si="12"/>
        <v>2.7707808564231738E-2</v>
      </c>
      <c r="V50" s="271">
        <f t="shared" si="0"/>
        <v>0.11838790931989925</v>
      </c>
      <c r="W50" s="271">
        <f t="shared" si="1"/>
        <v>0.21914357682619648</v>
      </c>
      <c r="X50" s="271">
        <f t="shared" si="2"/>
        <v>0.14105793450881612</v>
      </c>
      <c r="Y50" s="271">
        <f t="shared" si="3"/>
        <v>0.13098236775818639</v>
      </c>
      <c r="Z50" s="271">
        <f t="shared" si="4"/>
        <v>0.13098236775818639</v>
      </c>
      <c r="AA50" s="271">
        <f t="shared" si="5"/>
        <v>2.5188916876574308E-2</v>
      </c>
      <c r="AB50" s="271">
        <f t="shared" si="6"/>
        <v>2.2670025188916875E-2</v>
      </c>
      <c r="AC50" s="271">
        <f t="shared" si="7"/>
        <v>3.2745591939546598E-2</v>
      </c>
      <c r="AD50" s="271">
        <f t="shared" si="8"/>
        <v>2.5188916876574308E-2</v>
      </c>
      <c r="AE50" s="271">
        <f t="shared" si="9"/>
        <v>4.0302267002518891E-2</v>
      </c>
      <c r="AF50" s="271">
        <f t="shared" si="10"/>
        <v>3.0226700251889168E-2</v>
      </c>
      <c r="AG50" s="271">
        <f t="shared" si="11"/>
        <v>5.5415617128463476E-2</v>
      </c>
    </row>
    <row r="51" spans="2:33" x14ac:dyDescent="0.15">
      <c r="B51" s="331" t="s">
        <v>34</v>
      </c>
      <c r="C51" s="287"/>
      <c r="D51" s="5">
        <v>24</v>
      </c>
      <c r="E51" s="5">
        <v>0</v>
      </c>
      <c r="F51" s="5">
        <v>5</v>
      </c>
      <c r="G51" s="5">
        <v>3</v>
      </c>
      <c r="H51" s="5">
        <v>8</v>
      </c>
      <c r="I51" s="5">
        <v>0</v>
      </c>
      <c r="J51" s="5">
        <v>3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2</v>
      </c>
      <c r="R51" s="103">
        <v>25.6</v>
      </c>
      <c r="S51" s="101">
        <v>33</v>
      </c>
      <c r="T51" s="101">
        <v>17.899999999999999</v>
      </c>
      <c r="U51" s="271">
        <f t="shared" si="12"/>
        <v>0</v>
      </c>
      <c r="V51" s="271">
        <f t="shared" si="0"/>
        <v>0.20833333333333334</v>
      </c>
      <c r="W51" s="271">
        <f t="shared" si="1"/>
        <v>0.125</v>
      </c>
      <c r="X51" s="271">
        <f t="shared" si="2"/>
        <v>0.33333333333333331</v>
      </c>
      <c r="Y51" s="271">
        <f t="shared" si="3"/>
        <v>0</v>
      </c>
      <c r="Z51" s="271">
        <f t="shared" si="4"/>
        <v>0.125</v>
      </c>
      <c r="AA51" s="271">
        <f t="shared" si="5"/>
        <v>8.3333333333333329E-2</v>
      </c>
      <c r="AB51" s="271">
        <f t="shared" si="6"/>
        <v>0</v>
      </c>
      <c r="AC51" s="271">
        <f t="shared" si="7"/>
        <v>0</v>
      </c>
      <c r="AD51" s="271">
        <f t="shared" si="8"/>
        <v>0</v>
      </c>
      <c r="AE51" s="271">
        <f t="shared" si="9"/>
        <v>0</v>
      </c>
      <c r="AF51" s="271">
        <f t="shared" si="10"/>
        <v>4.1666666666666664E-2</v>
      </c>
      <c r="AG51" s="271">
        <f t="shared" si="11"/>
        <v>8.3333333333333329E-2</v>
      </c>
    </row>
    <row r="52" spans="2:33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1</v>
      </c>
      <c r="H52" s="5">
        <v>2</v>
      </c>
      <c r="I52" s="5">
        <v>1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103">
        <v>29.2</v>
      </c>
      <c r="S52" s="101">
        <v>29.8</v>
      </c>
      <c r="T52" s="101">
        <v>6.2</v>
      </c>
      <c r="U52" s="271">
        <f t="shared" si="12"/>
        <v>0</v>
      </c>
      <c r="V52" s="271">
        <f t="shared" si="0"/>
        <v>0</v>
      </c>
      <c r="W52" s="271">
        <f t="shared" si="1"/>
        <v>0.16666666666666666</v>
      </c>
      <c r="X52" s="271">
        <f t="shared" si="2"/>
        <v>0.33333333333333331</v>
      </c>
      <c r="Y52" s="271">
        <f t="shared" si="3"/>
        <v>0.16666666666666666</v>
      </c>
      <c r="Z52" s="271">
        <f t="shared" si="4"/>
        <v>0.33333333333333331</v>
      </c>
      <c r="AA52" s="271">
        <f t="shared" si="5"/>
        <v>0</v>
      </c>
      <c r="AB52" s="271">
        <f t="shared" si="6"/>
        <v>0</v>
      </c>
      <c r="AC52" s="271">
        <f t="shared" si="7"/>
        <v>0</v>
      </c>
      <c r="AD52" s="271">
        <f t="shared" si="8"/>
        <v>0</v>
      </c>
      <c r="AE52" s="271">
        <f t="shared" si="9"/>
        <v>0</v>
      </c>
      <c r="AF52" s="271">
        <f t="shared" si="10"/>
        <v>0</v>
      </c>
      <c r="AG52" s="271">
        <f t="shared" si="11"/>
        <v>0</v>
      </c>
    </row>
    <row r="53" spans="2:33" x14ac:dyDescent="0.15">
      <c r="B53" s="331" t="s">
        <v>36</v>
      </c>
      <c r="C53" s="287"/>
      <c r="D53" s="5">
        <v>5</v>
      </c>
      <c r="E53" s="5">
        <v>0</v>
      </c>
      <c r="F53" s="5">
        <v>1</v>
      </c>
      <c r="G53" s="5">
        <v>0</v>
      </c>
      <c r="H53" s="5">
        <v>0</v>
      </c>
      <c r="I53" s="5">
        <v>1</v>
      </c>
      <c r="J53" s="5">
        <v>1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1</v>
      </c>
      <c r="R53" s="103">
        <v>36.299999999999997</v>
      </c>
      <c r="S53" s="101">
        <v>43.8</v>
      </c>
      <c r="T53" s="101">
        <v>24.4</v>
      </c>
      <c r="U53" s="271">
        <f t="shared" si="12"/>
        <v>0</v>
      </c>
      <c r="V53" s="271">
        <f t="shared" si="0"/>
        <v>0.2</v>
      </c>
      <c r="W53" s="271">
        <f t="shared" si="1"/>
        <v>0</v>
      </c>
      <c r="X53" s="271">
        <f t="shared" si="2"/>
        <v>0</v>
      </c>
      <c r="Y53" s="271">
        <f t="shared" si="3"/>
        <v>0.2</v>
      </c>
      <c r="Z53" s="271">
        <f t="shared" si="4"/>
        <v>0.2</v>
      </c>
      <c r="AA53" s="271">
        <f t="shared" si="5"/>
        <v>0.2</v>
      </c>
      <c r="AB53" s="271">
        <f t="shared" si="6"/>
        <v>0</v>
      </c>
      <c r="AC53" s="271">
        <f t="shared" si="7"/>
        <v>0</v>
      </c>
      <c r="AD53" s="271">
        <f t="shared" si="8"/>
        <v>0</v>
      </c>
      <c r="AE53" s="271">
        <f t="shared" si="9"/>
        <v>0</v>
      </c>
      <c r="AF53" s="271">
        <f t="shared" si="10"/>
        <v>0</v>
      </c>
      <c r="AG53" s="271">
        <f t="shared" si="11"/>
        <v>0.2</v>
      </c>
    </row>
    <row r="54" spans="2:33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1</v>
      </c>
      <c r="R54" s="103">
        <v>54.9</v>
      </c>
      <c r="S54" s="101">
        <v>54.9</v>
      </c>
      <c r="T54" s="101">
        <v>30</v>
      </c>
      <c r="U54" s="271">
        <f t="shared" si="12"/>
        <v>0</v>
      </c>
      <c r="V54" s="271">
        <f t="shared" si="0"/>
        <v>0</v>
      </c>
      <c r="W54" s="271">
        <f t="shared" si="1"/>
        <v>0.5</v>
      </c>
      <c r="X54" s="271">
        <f t="shared" si="2"/>
        <v>0</v>
      </c>
      <c r="Y54" s="271">
        <f t="shared" si="3"/>
        <v>0</v>
      </c>
      <c r="Z54" s="271">
        <f t="shared" si="4"/>
        <v>0</v>
      </c>
      <c r="AA54" s="271">
        <f t="shared" si="5"/>
        <v>0</v>
      </c>
      <c r="AB54" s="271">
        <f t="shared" si="6"/>
        <v>0</v>
      </c>
      <c r="AC54" s="271">
        <f t="shared" si="7"/>
        <v>0</v>
      </c>
      <c r="AD54" s="271">
        <f t="shared" si="8"/>
        <v>0</v>
      </c>
      <c r="AE54" s="271">
        <f t="shared" si="9"/>
        <v>0</v>
      </c>
      <c r="AF54" s="271">
        <f t="shared" si="10"/>
        <v>0</v>
      </c>
      <c r="AG54" s="271">
        <f t="shared" si="11"/>
        <v>0.5</v>
      </c>
    </row>
    <row r="55" spans="2:33" x14ac:dyDescent="0.15">
      <c r="B55" s="331" t="s">
        <v>38</v>
      </c>
      <c r="C55" s="287"/>
      <c r="D55" s="5">
        <v>53</v>
      </c>
      <c r="E55" s="5">
        <v>1</v>
      </c>
      <c r="F55" s="5">
        <v>5</v>
      </c>
      <c r="G55" s="5">
        <v>9</v>
      </c>
      <c r="H55" s="5">
        <v>7</v>
      </c>
      <c r="I55" s="5">
        <v>5</v>
      </c>
      <c r="J55" s="5">
        <v>13</v>
      </c>
      <c r="K55" s="5">
        <v>0</v>
      </c>
      <c r="L55" s="5">
        <v>1</v>
      </c>
      <c r="M55" s="5">
        <v>0</v>
      </c>
      <c r="N55" s="5">
        <v>0</v>
      </c>
      <c r="O55" s="5">
        <v>3</v>
      </c>
      <c r="P55" s="5">
        <v>2</v>
      </c>
      <c r="Q55" s="5">
        <v>7</v>
      </c>
      <c r="R55" s="103">
        <v>34.1</v>
      </c>
      <c r="S55" s="101">
        <v>38.6</v>
      </c>
      <c r="T55" s="101">
        <v>20.7</v>
      </c>
      <c r="U55" s="271">
        <f t="shared" si="12"/>
        <v>1.8867924528301886E-2</v>
      </c>
      <c r="V55" s="271">
        <f t="shared" si="0"/>
        <v>9.4339622641509441E-2</v>
      </c>
      <c r="W55" s="271">
        <f t="shared" si="1"/>
        <v>0.16981132075471697</v>
      </c>
      <c r="X55" s="271">
        <f t="shared" si="2"/>
        <v>0.13207547169811321</v>
      </c>
      <c r="Y55" s="271">
        <f t="shared" si="3"/>
        <v>9.4339622641509441E-2</v>
      </c>
      <c r="Z55" s="271">
        <f t="shared" si="4"/>
        <v>0.24528301886792453</v>
      </c>
      <c r="AA55" s="271">
        <f t="shared" si="5"/>
        <v>0</v>
      </c>
      <c r="AB55" s="271">
        <f t="shared" si="6"/>
        <v>1.8867924528301886E-2</v>
      </c>
      <c r="AC55" s="271">
        <f t="shared" si="7"/>
        <v>0</v>
      </c>
      <c r="AD55" s="271">
        <f t="shared" si="8"/>
        <v>0</v>
      </c>
      <c r="AE55" s="271">
        <f t="shared" si="9"/>
        <v>5.6603773584905662E-2</v>
      </c>
      <c r="AF55" s="271">
        <f t="shared" si="10"/>
        <v>3.7735849056603772E-2</v>
      </c>
      <c r="AG55" s="271">
        <f t="shared" si="11"/>
        <v>0.13207547169811321</v>
      </c>
    </row>
    <row r="56" spans="2:33" x14ac:dyDescent="0.15">
      <c r="B56" s="331" t="s">
        <v>39</v>
      </c>
      <c r="C56" s="287"/>
      <c r="D56" s="5">
        <v>101</v>
      </c>
      <c r="E56" s="5">
        <v>0</v>
      </c>
      <c r="F56" s="5">
        <v>14</v>
      </c>
      <c r="G56" s="5">
        <v>34</v>
      </c>
      <c r="H56" s="5">
        <v>12</v>
      </c>
      <c r="I56" s="5">
        <v>8</v>
      </c>
      <c r="J56" s="5">
        <v>17</v>
      </c>
      <c r="K56" s="5">
        <v>5</v>
      </c>
      <c r="L56" s="5">
        <v>1</v>
      </c>
      <c r="M56" s="5">
        <v>0</v>
      </c>
      <c r="N56" s="5">
        <v>1</v>
      </c>
      <c r="O56" s="5">
        <v>1</v>
      </c>
      <c r="P56" s="5">
        <v>2</v>
      </c>
      <c r="Q56" s="5">
        <v>6</v>
      </c>
      <c r="R56" s="103">
        <v>25.1</v>
      </c>
      <c r="S56" s="101">
        <v>31.7</v>
      </c>
      <c r="T56" s="101">
        <v>15.6</v>
      </c>
      <c r="U56" s="271">
        <f t="shared" si="12"/>
        <v>0</v>
      </c>
      <c r="V56" s="271">
        <f t="shared" si="0"/>
        <v>0.13861386138613863</v>
      </c>
      <c r="W56" s="271">
        <f t="shared" si="1"/>
        <v>0.33663366336633666</v>
      </c>
      <c r="X56" s="271">
        <f t="shared" si="2"/>
        <v>0.11881188118811881</v>
      </c>
      <c r="Y56" s="271">
        <f t="shared" si="3"/>
        <v>7.9207920792079209E-2</v>
      </c>
      <c r="Z56" s="271">
        <f t="shared" si="4"/>
        <v>0.16831683168316833</v>
      </c>
      <c r="AA56" s="271">
        <f t="shared" si="5"/>
        <v>4.9504950495049507E-2</v>
      </c>
      <c r="AB56" s="271">
        <f t="shared" si="6"/>
        <v>9.9009900990099011E-3</v>
      </c>
      <c r="AC56" s="271">
        <f t="shared" si="7"/>
        <v>0</v>
      </c>
      <c r="AD56" s="271">
        <f t="shared" si="8"/>
        <v>9.9009900990099011E-3</v>
      </c>
      <c r="AE56" s="271">
        <f t="shared" si="9"/>
        <v>9.9009900990099011E-3</v>
      </c>
      <c r="AF56" s="271">
        <f t="shared" si="10"/>
        <v>1.9801980198019802E-2</v>
      </c>
      <c r="AG56" s="271">
        <f t="shared" si="11"/>
        <v>5.9405940594059403E-2</v>
      </c>
    </row>
    <row r="57" spans="2:33" x14ac:dyDescent="0.15">
      <c r="B57" s="331" t="s">
        <v>40</v>
      </c>
      <c r="C57" s="287"/>
      <c r="D57" s="5">
        <v>41</v>
      </c>
      <c r="E57" s="5">
        <v>2</v>
      </c>
      <c r="F57" s="5">
        <v>2</v>
      </c>
      <c r="G57" s="5">
        <v>7</v>
      </c>
      <c r="H57" s="5">
        <v>7</v>
      </c>
      <c r="I57" s="5">
        <v>5</v>
      </c>
      <c r="J57" s="5">
        <v>11</v>
      </c>
      <c r="K57" s="5">
        <v>1</v>
      </c>
      <c r="L57" s="5">
        <v>2</v>
      </c>
      <c r="M57" s="5">
        <v>0</v>
      </c>
      <c r="N57" s="5">
        <v>1</v>
      </c>
      <c r="O57" s="5">
        <v>1</v>
      </c>
      <c r="P57" s="5">
        <v>1</v>
      </c>
      <c r="Q57" s="5">
        <v>1</v>
      </c>
      <c r="R57" s="103">
        <v>31.8</v>
      </c>
      <c r="S57" s="101">
        <v>33.799999999999997</v>
      </c>
      <c r="T57" s="101">
        <v>13.1</v>
      </c>
      <c r="U57" s="271">
        <f t="shared" si="12"/>
        <v>4.878048780487805E-2</v>
      </c>
      <c r="V57" s="271">
        <f t="shared" si="0"/>
        <v>4.878048780487805E-2</v>
      </c>
      <c r="W57" s="271">
        <f t="shared" si="1"/>
        <v>0.17073170731707318</v>
      </c>
      <c r="X57" s="271">
        <f t="shared" si="2"/>
        <v>0.17073170731707318</v>
      </c>
      <c r="Y57" s="271">
        <f t="shared" si="3"/>
        <v>0.12195121951219512</v>
      </c>
      <c r="Z57" s="271">
        <f t="shared" si="4"/>
        <v>0.26829268292682928</v>
      </c>
      <c r="AA57" s="271">
        <f t="shared" si="5"/>
        <v>2.4390243902439025E-2</v>
      </c>
      <c r="AB57" s="271">
        <f t="shared" si="6"/>
        <v>4.878048780487805E-2</v>
      </c>
      <c r="AC57" s="271">
        <f t="shared" si="7"/>
        <v>0</v>
      </c>
      <c r="AD57" s="271">
        <f t="shared" si="8"/>
        <v>2.4390243902439025E-2</v>
      </c>
      <c r="AE57" s="271">
        <f t="shared" si="9"/>
        <v>2.4390243902439025E-2</v>
      </c>
      <c r="AF57" s="271">
        <f t="shared" si="10"/>
        <v>2.4390243902439025E-2</v>
      </c>
      <c r="AG57" s="271">
        <f t="shared" si="11"/>
        <v>2.4390243902439025E-2</v>
      </c>
    </row>
    <row r="58" spans="2:33" x14ac:dyDescent="0.15">
      <c r="B58" s="331" t="s">
        <v>41</v>
      </c>
      <c r="C58" s="287"/>
      <c r="D58" s="5">
        <v>1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103">
        <v>17</v>
      </c>
      <c r="S58" s="101">
        <v>17</v>
      </c>
      <c r="T58" s="101">
        <v>0</v>
      </c>
      <c r="U58" s="271">
        <f t="shared" si="12"/>
        <v>0</v>
      </c>
      <c r="V58" s="271">
        <f t="shared" si="0"/>
        <v>1</v>
      </c>
      <c r="W58" s="271">
        <f t="shared" si="1"/>
        <v>0</v>
      </c>
      <c r="X58" s="271">
        <f t="shared" si="2"/>
        <v>0</v>
      </c>
      <c r="Y58" s="271">
        <f t="shared" si="3"/>
        <v>0</v>
      </c>
      <c r="Z58" s="271">
        <f t="shared" si="4"/>
        <v>0</v>
      </c>
      <c r="AA58" s="271">
        <f t="shared" si="5"/>
        <v>0</v>
      </c>
      <c r="AB58" s="271">
        <f t="shared" si="6"/>
        <v>0</v>
      </c>
      <c r="AC58" s="271">
        <f t="shared" si="7"/>
        <v>0</v>
      </c>
      <c r="AD58" s="271">
        <f t="shared" si="8"/>
        <v>0</v>
      </c>
      <c r="AE58" s="271">
        <f t="shared" si="9"/>
        <v>0</v>
      </c>
      <c r="AF58" s="271">
        <f t="shared" si="10"/>
        <v>0</v>
      </c>
      <c r="AG58" s="271">
        <f t="shared" si="11"/>
        <v>0</v>
      </c>
    </row>
    <row r="59" spans="2:33" x14ac:dyDescent="0.15">
      <c r="B59" s="331" t="s">
        <v>42</v>
      </c>
      <c r="C59" s="287"/>
      <c r="D59" s="5">
        <v>25</v>
      </c>
      <c r="E59" s="5">
        <v>0</v>
      </c>
      <c r="F59" s="5">
        <v>2</v>
      </c>
      <c r="G59" s="5">
        <v>8</v>
      </c>
      <c r="H59" s="5">
        <v>4</v>
      </c>
      <c r="I59" s="5">
        <v>2</v>
      </c>
      <c r="J59" s="5">
        <v>4</v>
      </c>
      <c r="K59" s="5">
        <v>2</v>
      </c>
      <c r="L59" s="5">
        <v>0</v>
      </c>
      <c r="M59" s="5">
        <v>0</v>
      </c>
      <c r="N59" s="5">
        <v>0</v>
      </c>
      <c r="O59" s="5">
        <v>1</v>
      </c>
      <c r="P59" s="5">
        <v>0</v>
      </c>
      <c r="Q59" s="5">
        <v>2</v>
      </c>
      <c r="R59" s="103">
        <v>29.6</v>
      </c>
      <c r="S59" s="101">
        <v>32.799999999999997</v>
      </c>
      <c r="T59" s="101">
        <v>14.8</v>
      </c>
      <c r="U59" s="271">
        <f t="shared" si="12"/>
        <v>0</v>
      </c>
      <c r="V59" s="271">
        <f t="shared" si="0"/>
        <v>0.08</v>
      </c>
      <c r="W59" s="271">
        <f t="shared" si="1"/>
        <v>0.32</v>
      </c>
      <c r="X59" s="271">
        <f t="shared" si="2"/>
        <v>0.16</v>
      </c>
      <c r="Y59" s="271">
        <f t="shared" si="3"/>
        <v>0.08</v>
      </c>
      <c r="Z59" s="271">
        <f t="shared" si="4"/>
        <v>0.16</v>
      </c>
      <c r="AA59" s="271">
        <f t="shared" si="5"/>
        <v>0.08</v>
      </c>
      <c r="AB59" s="271">
        <f t="shared" si="6"/>
        <v>0</v>
      </c>
      <c r="AC59" s="271">
        <f t="shared" si="7"/>
        <v>0</v>
      </c>
      <c r="AD59" s="271">
        <f t="shared" si="8"/>
        <v>0</v>
      </c>
      <c r="AE59" s="271">
        <f t="shared" si="9"/>
        <v>0.04</v>
      </c>
      <c r="AF59" s="271">
        <f t="shared" si="10"/>
        <v>0</v>
      </c>
      <c r="AG59" s="271">
        <f t="shared" si="11"/>
        <v>0.08</v>
      </c>
    </row>
    <row r="60" spans="2:33" x14ac:dyDescent="0.15">
      <c r="B60" s="331" t="s">
        <v>43</v>
      </c>
      <c r="C60" s="287"/>
      <c r="D60" s="5">
        <v>37</v>
      </c>
      <c r="E60" s="5">
        <v>0</v>
      </c>
      <c r="F60" s="5">
        <v>1</v>
      </c>
      <c r="G60" s="5">
        <v>7</v>
      </c>
      <c r="H60" s="5">
        <v>4</v>
      </c>
      <c r="I60" s="5">
        <v>7</v>
      </c>
      <c r="J60" s="5">
        <v>6</v>
      </c>
      <c r="K60" s="5">
        <v>6</v>
      </c>
      <c r="L60" s="5">
        <v>0</v>
      </c>
      <c r="M60" s="5">
        <v>0</v>
      </c>
      <c r="N60" s="5">
        <v>0</v>
      </c>
      <c r="O60" s="5">
        <v>0</v>
      </c>
      <c r="P60" s="5">
        <v>1</v>
      </c>
      <c r="Q60" s="5">
        <v>5</v>
      </c>
      <c r="R60" s="103">
        <v>34.700000000000003</v>
      </c>
      <c r="S60" s="101">
        <v>39.1</v>
      </c>
      <c r="T60" s="101">
        <v>19.600000000000001</v>
      </c>
      <c r="U60" s="271">
        <f t="shared" si="12"/>
        <v>0</v>
      </c>
      <c r="V60" s="271">
        <f t="shared" si="0"/>
        <v>2.7027027027027029E-2</v>
      </c>
      <c r="W60" s="271">
        <f t="shared" si="1"/>
        <v>0.1891891891891892</v>
      </c>
      <c r="X60" s="271">
        <f t="shared" si="2"/>
        <v>0.10810810810810811</v>
      </c>
      <c r="Y60" s="271">
        <f t="shared" si="3"/>
        <v>0.1891891891891892</v>
      </c>
      <c r="Z60" s="271">
        <f t="shared" si="4"/>
        <v>0.16216216216216217</v>
      </c>
      <c r="AA60" s="271">
        <f t="shared" si="5"/>
        <v>0.16216216216216217</v>
      </c>
      <c r="AB60" s="271">
        <f t="shared" si="6"/>
        <v>0</v>
      </c>
      <c r="AC60" s="271">
        <f t="shared" si="7"/>
        <v>0</v>
      </c>
      <c r="AD60" s="271">
        <f t="shared" si="8"/>
        <v>0</v>
      </c>
      <c r="AE60" s="271">
        <f t="shared" si="9"/>
        <v>0</v>
      </c>
      <c r="AF60" s="271">
        <f t="shared" si="10"/>
        <v>2.7027027027027029E-2</v>
      </c>
      <c r="AG60" s="271">
        <f t="shared" si="11"/>
        <v>0.13513513513513514</v>
      </c>
    </row>
    <row r="61" spans="2:33" x14ac:dyDescent="0.15">
      <c r="B61" s="331" t="s">
        <v>44</v>
      </c>
      <c r="C61" s="287"/>
      <c r="D61" s="5">
        <v>30</v>
      </c>
      <c r="E61" s="5">
        <v>0</v>
      </c>
      <c r="F61" s="5">
        <v>3</v>
      </c>
      <c r="G61" s="5">
        <v>4</v>
      </c>
      <c r="H61" s="5">
        <v>5</v>
      </c>
      <c r="I61" s="5">
        <v>1</v>
      </c>
      <c r="J61" s="5">
        <v>3</v>
      </c>
      <c r="K61" s="5">
        <v>5</v>
      </c>
      <c r="L61" s="5">
        <v>3</v>
      </c>
      <c r="M61" s="5">
        <v>0</v>
      </c>
      <c r="N61" s="5">
        <v>0</v>
      </c>
      <c r="O61" s="5">
        <v>2</v>
      </c>
      <c r="P61" s="5">
        <v>2</v>
      </c>
      <c r="Q61" s="5">
        <v>2</v>
      </c>
      <c r="R61" s="103">
        <v>36.299999999999997</v>
      </c>
      <c r="S61" s="101">
        <v>39</v>
      </c>
      <c r="T61" s="101">
        <v>16.899999999999999</v>
      </c>
      <c r="U61" s="271">
        <f t="shared" si="12"/>
        <v>0</v>
      </c>
      <c r="V61" s="271">
        <f t="shared" si="0"/>
        <v>0.1</v>
      </c>
      <c r="W61" s="271">
        <f t="shared" si="1"/>
        <v>0.13333333333333333</v>
      </c>
      <c r="X61" s="271">
        <f t="shared" si="2"/>
        <v>0.16666666666666666</v>
      </c>
      <c r="Y61" s="271">
        <f t="shared" si="3"/>
        <v>3.3333333333333333E-2</v>
      </c>
      <c r="Z61" s="271">
        <f t="shared" si="4"/>
        <v>0.1</v>
      </c>
      <c r="AA61" s="271">
        <f t="shared" si="5"/>
        <v>0.16666666666666666</v>
      </c>
      <c r="AB61" s="271">
        <f t="shared" si="6"/>
        <v>0.1</v>
      </c>
      <c r="AC61" s="271">
        <f t="shared" si="7"/>
        <v>0</v>
      </c>
      <c r="AD61" s="271">
        <f t="shared" si="8"/>
        <v>0</v>
      </c>
      <c r="AE61" s="271">
        <f t="shared" si="9"/>
        <v>6.6666666666666666E-2</v>
      </c>
      <c r="AF61" s="271">
        <f t="shared" si="10"/>
        <v>6.6666666666666666E-2</v>
      </c>
      <c r="AG61" s="271">
        <f t="shared" si="11"/>
        <v>6.6666666666666666E-2</v>
      </c>
    </row>
    <row r="62" spans="2:33" x14ac:dyDescent="0.15">
      <c r="B62" s="331" t="s">
        <v>45</v>
      </c>
      <c r="C62" s="287"/>
      <c r="D62" s="5">
        <v>469</v>
      </c>
      <c r="E62" s="5">
        <v>8</v>
      </c>
      <c r="F62" s="5">
        <v>69</v>
      </c>
      <c r="G62" s="5">
        <v>110</v>
      </c>
      <c r="H62" s="5">
        <v>44</v>
      </c>
      <c r="I62" s="5">
        <v>69</v>
      </c>
      <c r="J62" s="5">
        <v>64</v>
      </c>
      <c r="K62" s="5">
        <v>27</v>
      </c>
      <c r="L62" s="5">
        <v>12</v>
      </c>
      <c r="M62" s="5">
        <v>9</v>
      </c>
      <c r="N62" s="5">
        <v>6</v>
      </c>
      <c r="O62" s="5">
        <v>10</v>
      </c>
      <c r="P62" s="5">
        <v>11</v>
      </c>
      <c r="Q62" s="5">
        <v>30</v>
      </c>
      <c r="R62" s="103">
        <v>30.1</v>
      </c>
      <c r="S62" s="101">
        <v>33.799999999999997</v>
      </c>
      <c r="T62" s="101">
        <v>17.100000000000001</v>
      </c>
      <c r="U62" s="271">
        <f t="shared" si="12"/>
        <v>1.7057569296375266E-2</v>
      </c>
      <c r="V62" s="271">
        <f t="shared" si="0"/>
        <v>0.14712153518123666</v>
      </c>
      <c r="W62" s="271">
        <f t="shared" si="1"/>
        <v>0.23454157782515991</v>
      </c>
      <c r="X62" s="271">
        <f t="shared" si="2"/>
        <v>9.3816631130063971E-2</v>
      </c>
      <c r="Y62" s="271">
        <f t="shared" si="3"/>
        <v>0.14712153518123666</v>
      </c>
      <c r="Z62" s="271">
        <f t="shared" si="4"/>
        <v>0.13646055437100213</v>
      </c>
      <c r="AA62" s="271">
        <f t="shared" si="5"/>
        <v>5.7569296375266525E-2</v>
      </c>
      <c r="AB62" s="271">
        <f t="shared" si="6"/>
        <v>2.5586353944562899E-2</v>
      </c>
      <c r="AC62" s="271">
        <f t="shared" si="7"/>
        <v>1.9189765458422176E-2</v>
      </c>
      <c r="AD62" s="271">
        <f t="shared" si="8"/>
        <v>1.279317697228145E-2</v>
      </c>
      <c r="AE62" s="271">
        <f t="shared" si="9"/>
        <v>2.1321961620469083E-2</v>
      </c>
      <c r="AF62" s="271">
        <f t="shared" si="10"/>
        <v>2.3454157782515993E-2</v>
      </c>
      <c r="AG62" s="271">
        <f t="shared" si="11"/>
        <v>6.3965884861407252E-2</v>
      </c>
    </row>
    <row r="63" spans="2:33" x14ac:dyDescent="0.15">
      <c r="B63" s="331" t="s">
        <v>46</v>
      </c>
      <c r="C63" s="287"/>
      <c r="D63" s="5">
        <v>21</v>
      </c>
      <c r="E63" s="5">
        <v>2</v>
      </c>
      <c r="F63" s="5">
        <v>3</v>
      </c>
      <c r="G63" s="5">
        <v>9</v>
      </c>
      <c r="H63" s="5">
        <v>1</v>
      </c>
      <c r="I63" s="5">
        <v>1</v>
      </c>
      <c r="J63" s="5">
        <v>0</v>
      </c>
      <c r="K63" s="5">
        <v>1</v>
      </c>
      <c r="L63" s="5">
        <v>0</v>
      </c>
      <c r="M63" s="5">
        <v>0</v>
      </c>
      <c r="N63" s="5">
        <v>1</v>
      </c>
      <c r="O63" s="5">
        <v>1</v>
      </c>
      <c r="P63" s="5">
        <v>0</v>
      </c>
      <c r="Q63" s="5">
        <v>2</v>
      </c>
      <c r="R63" s="103">
        <v>23.6</v>
      </c>
      <c r="S63" s="101">
        <v>30.8</v>
      </c>
      <c r="T63" s="101">
        <v>19</v>
      </c>
      <c r="U63" s="271">
        <f t="shared" si="12"/>
        <v>9.5238095238095233E-2</v>
      </c>
      <c r="V63" s="271">
        <f t="shared" si="0"/>
        <v>0.14285714285714285</v>
      </c>
      <c r="W63" s="271">
        <f t="shared" si="1"/>
        <v>0.42857142857142855</v>
      </c>
      <c r="X63" s="271">
        <f t="shared" si="2"/>
        <v>4.7619047619047616E-2</v>
      </c>
      <c r="Y63" s="271">
        <f t="shared" si="3"/>
        <v>4.7619047619047616E-2</v>
      </c>
      <c r="Z63" s="271">
        <f t="shared" si="4"/>
        <v>0</v>
      </c>
      <c r="AA63" s="271">
        <f t="shared" si="5"/>
        <v>4.7619047619047616E-2</v>
      </c>
      <c r="AB63" s="271">
        <f t="shared" si="6"/>
        <v>0</v>
      </c>
      <c r="AC63" s="271">
        <f t="shared" si="7"/>
        <v>0</v>
      </c>
      <c r="AD63" s="271">
        <f t="shared" si="8"/>
        <v>4.7619047619047616E-2</v>
      </c>
      <c r="AE63" s="271">
        <f t="shared" si="9"/>
        <v>4.7619047619047616E-2</v>
      </c>
      <c r="AF63" s="271">
        <f t="shared" si="10"/>
        <v>0</v>
      </c>
      <c r="AG63" s="271">
        <f t="shared" si="11"/>
        <v>9.5238095238095233E-2</v>
      </c>
    </row>
    <row r="64" spans="2:33" x14ac:dyDescent="0.15">
      <c r="B64" s="331" t="s">
        <v>47</v>
      </c>
      <c r="C64" s="287"/>
      <c r="D64" s="5">
        <v>34</v>
      </c>
      <c r="E64" s="5">
        <v>0</v>
      </c>
      <c r="F64" s="5">
        <v>4</v>
      </c>
      <c r="G64" s="5">
        <v>9</v>
      </c>
      <c r="H64" s="5">
        <v>2</v>
      </c>
      <c r="I64" s="5">
        <v>3</v>
      </c>
      <c r="J64" s="5">
        <v>6</v>
      </c>
      <c r="K64" s="5">
        <v>5</v>
      </c>
      <c r="L64" s="5">
        <v>1</v>
      </c>
      <c r="M64" s="5">
        <v>0</v>
      </c>
      <c r="N64" s="5">
        <v>0</v>
      </c>
      <c r="O64" s="5">
        <v>0</v>
      </c>
      <c r="P64" s="5">
        <v>1</v>
      </c>
      <c r="Q64" s="5">
        <v>3</v>
      </c>
      <c r="R64" s="103">
        <v>34.299999999999997</v>
      </c>
      <c r="S64" s="101">
        <v>35.6</v>
      </c>
      <c r="T64" s="101">
        <v>17</v>
      </c>
      <c r="U64" s="271">
        <f t="shared" si="12"/>
        <v>0</v>
      </c>
      <c r="V64" s="271">
        <f t="shared" si="0"/>
        <v>0.11764705882352941</v>
      </c>
      <c r="W64" s="271">
        <f t="shared" si="1"/>
        <v>0.26470588235294118</v>
      </c>
      <c r="X64" s="271">
        <f t="shared" si="2"/>
        <v>5.8823529411764705E-2</v>
      </c>
      <c r="Y64" s="271">
        <f t="shared" si="3"/>
        <v>8.8235294117647065E-2</v>
      </c>
      <c r="Z64" s="271">
        <f t="shared" si="4"/>
        <v>0.17647058823529413</v>
      </c>
      <c r="AA64" s="271">
        <f t="shared" si="5"/>
        <v>0.14705882352941177</v>
      </c>
      <c r="AB64" s="271">
        <f t="shared" si="6"/>
        <v>2.9411764705882353E-2</v>
      </c>
      <c r="AC64" s="271">
        <f t="shared" si="7"/>
        <v>0</v>
      </c>
      <c r="AD64" s="271">
        <f t="shared" si="8"/>
        <v>0</v>
      </c>
      <c r="AE64" s="271">
        <f t="shared" si="9"/>
        <v>0</v>
      </c>
      <c r="AF64" s="271">
        <f t="shared" si="10"/>
        <v>2.9411764705882353E-2</v>
      </c>
      <c r="AG64" s="271">
        <f t="shared" si="11"/>
        <v>8.8235294117647065E-2</v>
      </c>
    </row>
    <row r="65" spans="2:33" x14ac:dyDescent="0.15">
      <c r="B65" s="331" t="s">
        <v>48</v>
      </c>
      <c r="C65" s="287"/>
      <c r="D65" s="5">
        <v>65</v>
      </c>
      <c r="E65" s="5">
        <v>2</v>
      </c>
      <c r="F65" s="5">
        <v>6</v>
      </c>
      <c r="G65" s="5">
        <v>23</v>
      </c>
      <c r="H65" s="5">
        <v>10</v>
      </c>
      <c r="I65" s="5">
        <v>6</v>
      </c>
      <c r="J65" s="5">
        <v>7</v>
      </c>
      <c r="K65" s="5">
        <v>2</v>
      </c>
      <c r="L65" s="5">
        <v>1</v>
      </c>
      <c r="M65" s="5">
        <v>0</v>
      </c>
      <c r="N65" s="5">
        <v>0</v>
      </c>
      <c r="O65" s="5">
        <v>2</v>
      </c>
      <c r="P65" s="5">
        <v>2</v>
      </c>
      <c r="Q65" s="5">
        <v>4</v>
      </c>
      <c r="R65" s="103">
        <v>25.3</v>
      </c>
      <c r="S65" s="101">
        <v>31.4</v>
      </c>
      <c r="T65" s="101">
        <v>15.3</v>
      </c>
      <c r="U65" s="271">
        <f t="shared" si="12"/>
        <v>3.0769230769230771E-2</v>
      </c>
      <c r="V65" s="271">
        <f t="shared" si="0"/>
        <v>9.2307692307692313E-2</v>
      </c>
      <c r="W65" s="271">
        <f t="shared" si="1"/>
        <v>0.35384615384615387</v>
      </c>
      <c r="X65" s="271">
        <f t="shared" si="2"/>
        <v>0.15384615384615385</v>
      </c>
      <c r="Y65" s="271">
        <f t="shared" si="3"/>
        <v>9.2307692307692313E-2</v>
      </c>
      <c r="Z65" s="271">
        <f t="shared" si="4"/>
        <v>0.1076923076923077</v>
      </c>
      <c r="AA65" s="271">
        <f t="shared" si="5"/>
        <v>3.0769230769230771E-2</v>
      </c>
      <c r="AB65" s="271">
        <f t="shared" si="6"/>
        <v>1.5384615384615385E-2</v>
      </c>
      <c r="AC65" s="271">
        <f t="shared" si="7"/>
        <v>0</v>
      </c>
      <c r="AD65" s="271">
        <f t="shared" si="8"/>
        <v>0</v>
      </c>
      <c r="AE65" s="271">
        <f t="shared" si="9"/>
        <v>3.0769230769230771E-2</v>
      </c>
      <c r="AF65" s="271">
        <f t="shared" si="10"/>
        <v>3.0769230769230771E-2</v>
      </c>
      <c r="AG65" s="271">
        <f t="shared" si="11"/>
        <v>6.1538461538461542E-2</v>
      </c>
    </row>
    <row r="66" spans="2:33" x14ac:dyDescent="0.15">
      <c r="B66" s="331" t="s">
        <v>49</v>
      </c>
      <c r="C66" s="287"/>
      <c r="D66" s="5">
        <v>42</v>
      </c>
      <c r="E66" s="5">
        <v>0</v>
      </c>
      <c r="F66" s="5">
        <v>10</v>
      </c>
      <c r="G66" s="5">
        <v>5</v>
      </c>
      <c r="H66" s="5">
        <v>6</v>
      </c>
      <c r="I66" s="5">
        <v>1</v>
      </c>
      <c r="J66" s="5">
        <v>8</v>
      </c>
      <c r="K66" s="5">
        <v>5</v>
      </c>
      <c r="L66" s="5">
        <v>4</v>
      </c>
      <c r="M66" s="5">
        <v>0</v>
      </c>
      <c r="N66" s="5">
        <v>0</v>
      </c>
      <c r="O66" s="5">
        <v>0</v>
      </c>
      <c r="P66" s="5">
        <v>0</v>
      </c>
      <c r="Q66" s="5">
        <v>3</v>
      </c>
      <c r="R66" s="103">
        <v>30.9</v>
      </c>
      <c r="S66" s="101">
        <v>34.299999999999997</v>
      </c>
      <c r="T66" s="101">
        <v>17.8</v>
      </c>
      <c r="U66" s="271">
        <f t="shared" si="12"/>
        <v>0</v>
      </c>
      <c r="V66" s="271">
        <f t="shared" si="0"/>
        <v>0.23809523809523808</v>
      </c>
      <c r="W66" s="271">
        <f t="shared" si="1"/>
        <v>0.11904761904761904</v>
      </c>
      <c r="X66" s="271">
        <f t="shared" si="2"/>
        <v>0.14285714285714285</v>
      </c>
      <c r="Y66" s="271">
        <f t="shared" si="3"/>
        <v>2.3809523809523808E-2</v>
      </c>
      <c r="Z66" s="271">
        <f t="shared" si="4"/>
        <v>0.19047619047619047</v>
      </c>
      <c r="AA66" s="271">
        <f t="shared" si="5"/>
        <v>0.11904761904761904</v>
      </c>
      <c r="AB66" s="271">
        <f t="shared" si="6"/>
        <v>9.5238095238095233E-2</v>
      </c>
      <c r="AC66" s="271">
        <f t="shared" si="7"/>
        <v>0</v>
      </c>
      <c r="AD66" s="271">
        <f t="shared" si="8"/>
        <v>0</v>
      </c>
      <c r="AE66" s="271">
        <f t="shared" si="9"/>
        <v>0</v>
      </c>
      <c r="AF66" s="271">
        <f t="shared" si="10"/>
        <v>0</v>
      </c>
      <c r="AG66" s="271">
        <f t="shared" si="11"/>
        <v>7.1428571428571425E-2</v>
      </c>
    </row>
    <row r="67" spans="2:33" x14ac:dyDescent="0.15">
      <c r="B67" s="331" t="s">
        <v>50</v>
      </c>
      <c r="C67" s="287"/>
      <c r="D67" s="5">
        <v>14</v>
      </c>
      <c r="E67" s="5">
        <v>0</v>
      </c>
      <c r="F67" s="5">
        <v>5</v>
      </c>
      <c r="G67" s="5">
        <v>0</v>
      </c>
      <c r="H67" s="5">
        <v>3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2</v>
      </c>
      <c r="P67" s="5">
        <v>0</v>
      </c>
      <c r="Q67" s="5">
        <v>3</v>
      </c>
      <c r="R67" s="103">
        <v>28.6</v>
      </c>
      <c r="S67" s="101">
        <v>40.1</v>
      </c>
      <c r="T67" s="101">
        <v>23.9</v>
      </c>
      <c r="U67" s="271">
        <f t="shared" si="12"/>
        <v>0</v>
      </c>
      <c r="V67" s="271">
        <f t="shared" si="0"/>
        <v>0.35714285714285715</v>
      </c>
      <c r="W67" s="271">
        <f t="shared" si="1"/>
        <v>0</v>
      </c>
      <c r="X67" s="271">
        <f t="shared" si="2"/>
        <v>0.21428571428571427</v>
      </c>
      <c r="Y67" s="271">
        <f t="shared" si="3"/>
        <v>0</v>
      </c>
      <c r="Z67" s="271">
        <f t="shared" si="4"/>
        <v>7.1428571428571425E-2</v>
      </c>
      <c r="AA67" s="271">
        <f t="shared" si="5"/>
        <v>0</v>
      </c>
      <c r="AB67" s="271">
        <f t="shared" si="6"/>
        <v>0</v>
      </c>
      <c r="AC67" s="271">
        <f t="shared" si="7"/>
        <v>0</v>
      </c>
      <c r="AD67" s="271">
        <f t="shared" si="8"/>
        <v>0</v>
      </c>
      <c r="AE67" s="271">
        <f t="shared" si="9"/>
        <v>0.14285714285714285</v>
      </c>
      <c r="AF67" s="271">
        <f t="shared" si="10"/>
        <v>0</v>
      </c>
      <c r="AG67" s="271">
        <f t="shared" si="11"/>
        <v>0.21428571428571427</v>
      </c>
    </row>
    <row r="68" spans="2:33" x14ac:dyDescent="0.15">
      <c r="B68" s="331" t="s">
        <v>51</v>
      </c>
      <c r="C68" s="287"/>
      <c r="D68" s="9">
        <v>36</v>
      </c>
      <c r="E68" s="9">
        <v>1</v>
      </c>
      <c r="F68" s="9">
        <v>2</v>
      </c>
      <c r="G68" s="9">
        <v>7</v>
      </c>
      <c r="H68" s="9">
        <v>4</v>
      </c>
      <c r="I68" s="9">
        <v>5</v>
      </c>
      <c r="J68" s="9">
        <v>4</v>
      </c>
      <c r="K68" s="9">
        <v>3</v>
      </c>
      <c r="L68" s="9">
        <v>0</v>
      </c>
      <c r="M68" s="9">
        <v>0</v>
      </c>
      <c r="N68" s="9">
        <v>2</v>
      </c>
      <c r="O68" s="9">
        <v>3</v>
      </c>
      <c r="P68" s="9">
        <v>1</v>
      </c>
      <c r="Q68" s="9">
        <v>4</v>
      </c>
      <c r="R68" s="103">
        <v>32.299999999999997</v>
      </c>
      <c r="S68" s="104">
        <v>40</v>
      </c>
      <c r="T68" s="104">
        <v>20.100000000000001</v>
      </c>
      <c r="U68" s="271">
        <f t="shared" si="12"/>
        <v>2.7777777777777776E-2</v>
      </c>
      <c r="V68" s="271">
        <f t="shared" si="0"/>
        <v>5.5555555555555552E-2</v>
      </c>
      <c r="W68" s="271">
        <f t="shared" si="1"/>
        <v>0.19444444444444445</v>
      </c>
      <c r="X68" s="271">
        <f t="shared" si="2"/>
        <v>0.1111111111111111</v>
      </c>
      <c r="Y68" s="271">
        <f t="shared" si="3"/>
        <v>0.1388888888888889</v>
      </c>
      <c r="Z68" s="271">
        <f t="shared" si="4"/>
        <v>0.1111111111111111</v>
      </c>
      <c r="AA68" s="271">
        <f t="shared" si="5"/>
        <v>8.3333333333333329E-2</v>
      </c>
      <c r="AB68" s="271">
        <f t="shared" si="6"/>
        <v>0</v>
      </c>
      <c r="AC68" s="271">
        <f t="shared" si="7"/>
        <v>0</v>
      </c>
      <c r="AD68" s="271">
        <f t="shared" si="8"/>
        <v>5.5555555555555552E-2</v>
      </c>
      <c r="AE68" s="271">
        <f t="shared" si="9"/>
        <v>8.3333333333333329E-2</v>
      </c>
      <c r="AF68" s="271">
        <f t="shared" si="10"/>
        <v>2.7777777777777776E-2</v>
      </c>
      <c r="AG68" s="271">
        <f t="shared" si="11"/>
        <v>0.1111111111111111</v>
      </c>
    </row>
    <row r="69" spans="2:33" s="4" customFormat="1" x14ac:dyDescent="0.15">
      <c r="B69" s="330" t="s">
        <v>72</v>
      </c>
      <c r="C69" s="329"/>
      <c r="D69" s="6">
        <v>52</v>
      </c>
      <c r="E69" s="6">
        <v>5</v>
      </c>
      <c r="F69" s="6">
        <v>13</v>
      </c>
      <c r="G69" s="6">
        <v>10</v>
      </c>
      <c r="H69" s="6">
        <v>5</v>
      </c>
      <c r="I69" s="6">
        <v>4</v>
      </c>
      <c r="J69" s="6">
        <v>7</v>
      </c>
      <c r="K69" s="6">
        <v>4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</v>
      </c>
      <c r="R69" s="105">
        <v>24.4</v>
      </c>
      <c r="S69" s="106">
        <v>29.3</v>
      </c>
      <c r="T69" s="106">
        <v>16</v>
      </c>
      <c r="U69" s="271">
        <f t="shared" si="12"/>
        <v>9.6153846153846159E-2</v>
      </c>
      <c r="V69" s="271">
        <f t="shared" si="0"/>
        <v>0.25</v>
      </c>
      <c r="W69" s="271">
        <f t="shared" si="1"/>
        <v>0.19230769230769232</v>
      </c>
      <c r="X69" s="271">
        <f t="shared" si="2"/>
        <v>9.6153846153846159E-2</v>
      </c>
      <c r="Y69" s="271">
        <f t="shared" si="3"/>
        <v>7.6923076923076927E-2</v>
      </c>
      <c r="Z69" s="271">
        <f t="shared" si="4"/>
        <v>0.13461538461538461</v>
      </c>
      <c r="AA69" s="271">
        <f t="shared" si="5"/>
        <v>7.6923076923076927E-2</v>
      </c>
      <c r="AB69" s="271">
        <f t="shared" si="6"/>
        <v>0</v>
      </c>
      <c r="AC69" s="271">
        <f t="shared" si="7"/>
        <v>0</v>
      </c>
      <c r="AD69" s="271">
        <f t="shared" si="8"/>
        <v>0</v>
      </c>
      <c r="AE69" s="271">
        <f t="shared" si="9"/>
        <v>0</v>
      </c>
      <c r="AF69" s="271">
        <f t="shared" si="10"/>
        <v>0</v>
      </c>
      <c r="AG69" s="271">
        <f t="shared" si="11"/>
        <v>7.6923076923076927E-2</v>
      </c>
    </row>
    <row r="72" spans="2:33" x14ac:dyDescent="0.15">
      <c r="D72" s="181"/>
    </row>
    <row r="73" spans="2:33" x14ac:dyDescent="0.15">
      <c r="D73" s="181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I72"/>
  <sheetViews>
    <sheetView showGridLines="0" topLeftCell="AP1" zoomScale="70" zoomScaleNormal="70" workbookViewId="0">
      <selection activeCell="Y37" sqref="Y37:CT37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  <col min="55" max="101" width="4.5703125" style="271" bestFit="1" customWidth="1"/>
    <col min="102" max="104" width="5.5703125" style="271" bestFit="1" customWidth="1"/>
    <col min="105" max="109" width="4.5703125" style="271" bestFit="1" customWidth="1"/>
  </cols>
  <sheetData>
    <row r="1" spans="2:113" ht="17.25" x14ac:dyDescent="0.2">
      <c r="B1" s="29" t="s">
        <v>309</v>
      </c>
      <c r="D1" s="29" t="s">
        <v>368</v>
      </c>
      <c r="S1" s="29" t="s">
        <v>368</v>
      </c>
      <c r="V1" s="29"/>
      <c r="AI1" s="29" t="s">
        <v>368</v>
      </c>
      <c r="AL1" s="29"/>
      <c r="AY1" s="29" t="s">
        <v>368</v>
      </c>
    </row>
    <row r="2" spans="2:113" ht="17.25" x14ac:dyDescent="0.2">
      <c r="B2" s="1" t="s">
        <v>389</v>
      </c>
      <c r="C2" s="2"/>
    </row>
    <row r="3" spans="2:113" ht="24" customHeight="1" x14ac:dyDescent="0.15">
      <c r="B3" s="350" t="s">
        <v>367</v>
      </c>
      <c r="C3" s="342"/>
      <c r="D3" s="333" t="s">
        <v>92</v>
      </c>
      <c r="E3" s="111"/>
      <c r="F3" s="91">
        <v>1000</v>
      </c>
      <c r="G3" s="91">
        <v>1200</v>
      </c>
      <c r="H3" s="91">
        <v>1400</v>
      </c>
      <c r="I3" s="91">
        <v>1600</v>
      </c>
      <c r="J3" s="91">
        <v>1800</v>
      </c>
      <c r="K3" s="91">
        <v>2000</v>
      </c>
      <c r="L3" s="91">
        <v>2200</v>
      </c>
      <c r="M3" s="91">
        <v>2400</v>
      </c>
      <c r="N3" s="91">
        <v>2600</v>
      </c>
      <c r="O3" s="91">
        <v>2800</v>
      </c>
      <c r="P3" s="91">
        <v>3000</v>
      </c>
      <c r="Q3" s="91">
        <v>3200</v>
      </c>
      <c r="R3" s="91">
        <v>3400</v>
      </c>
      <c r="S3" s="91">
        <v>3600</v>
      </c>
      <c r="T3" s="91">
        <v>3800</v>
      </c>
      <c r="U3" s="91">
        <v>4000</v>
      </c>
      <c r="V3" s="91">
        <v>4200</v>
      </c>
      <c r="W3" s="91">
        <v>4400</v>
      </c>
      <c r="X3" s="91">
        <v>4600</v>
      </c>
      <c r="Y3" s="91">
        <v>4800</v>
      </c>
      <c r="Z3" s="91">
        <v>5000</v>
      </c>
      <c r="AA3" s="91">
        <v>5200</v>
      </c>
      <c r="AB3" s="91">
        <v>5400</v>
      </c>
      <c r="AC3" s="91">
        <v>5600</v>
      </c>
      <c r="AD3" s="91">
        <v>5800</v>
      </c>
      <c r="AE3" s="91">
        <v>6000</v>
      </c>
      <c r="AF3" s="91">
        <v>6200</v>
      </c>
      <c r="AG3" s="91">
        <v>6400</v>
      </c>
      <c r="AH3" s="91">
        <v>6600</v>
      </c>
      <c r="AI3" s="91">
        <v>6800</v>
      </c>
      <c r="AJ3" s="91">
        <v>7000</v>
      </c>
      <c r="AK3" s="91">
        <v>7200</v>
      </c>
      <c r="AL3" s="91">
        <v>7400</v>
      </c>
      <c r="AM3" s="112">
        <v>7600</v>
      </c>
      <c r="AN3" s="112">
        <v>7800</v>
      </c>
      <c r="AO3" s="112">
        <v>8000</v>
      </c>
      <c r="AP3" s="112">
        <v>8200</v>
      </c>
      <c r="AQ3" s="112">
        <v>8400</v>
      </c>
      <c r="AR3" s="112">
        <v>8600</v>
      </c>
      <c r="AS3" s="112">
        <v>8800</v>
      </c>
      <c r="AT3" s="112">
        <v>9000</v>
      </c>
      <c r="AU3" s="112">
        <v>9200</v>
      </c>
      <c r="AV3" s="112">
        <v>9400</v>
      </c>
      <c r="AW3" s="112">
        <v>9600</v>
      </c>
      <c r="AX3" s="112">
        <v>9800</v>
      </c>
      <c r="AY3" s="113" t="s">
        <v>311</v>
      </c>
      <c r="AZ3" s="333" t="s">
        <v>94</v>
      </c>
      <c r="BA3" s="333" t="s">
        <v>95</v>
      </c>
      <c r="BB3" s="333" t="s">
        <v>96</v>
      </c>
    </row>
    <row r="4" spans="2:113" s="35" customFormat="1" ht="13.5" customHeight="1" x14ac:dyDescent="0.15">
      <c r="B4" s="353" t="s">
        <v>85</v>
      </c>
      <c r="C4" s="354"/>
      <c r="D4" s="334"/>
      <c r="E4" s="65"/>
      <c r="F4" s="93" t="s">
        <v>97</v>
      </c>
      <c r="G4" s="93" t="s">
        <v>97</v>
      </c>
      <c r="H4" s="93" t="s">
        <v>97</v>
      </c>
      <c r="I4" s="93" t="s">
        <v>97</v>
      </c>
      <c r="J4" s="93" t="s">
        <v>97</v>
      </c>
      <c r="K4" s="93" t="s">
        <v>97</v>
      </c>
      <c r="L4" s="93" t="s">
        <v>97</v>
      </c>
      <c r="M4" s="93" t="s">
        <v>97</v>
      </c>
      <c r="N4" s="93" t="s">
        <v>97</v>
      </c>
      <c r="O4" s="93" t="s">
        <v>97</v>
      </c>
      <c r="P4" s="93" t="s">
        <v>97</v>
      </c>
      <c r="Q4" s="93" t="s">
        <v>97</v>
      </c>
      <c r="R4" s="93" t="s">
        <v>97</v>
      </c>
      <c r="S4" s="93" t="s">
        <v>97</v>
      </c>
      <c r="T4" s="93" t="s">
        <v>97</v>
      </c>
      <c r="U4" s="93" t="s">
        <v>97</v>
      </c>
      <c r="V4" s="93" t="s">
        <v>97</v>
      </c>
      <c r="W4" s="93" t="s">
        <v>97</v>
      </c>
      <c r="X4" s="93" t="s">
        <v>97</v>
      </c>
      <c r="Y4" s="93" t="s">
        <v>97</v>
      </c>
      <c r="Z4" s="93" t="s">
        <v>97</v>
      </c>
      <c r="AA4" s="93" t="s">
        <v>97</v>
      </c>
      <c r="AB4" s="93" t="s">
        <v>97</v>
      </c>
      <c r="AC4" s="93" t="s">
        <v>97</v>
      </c>
      <c r="AD4" s="93" t="s">
        <v>97</v>
      </c>
      <c r="AE4" s="93" t="s">
        <v>97</v>
      </c>
      <c r="AF4" s="93" t="s">
        <v>97</v>
      </c>
      <c r="AG4" s="93" t="s">
        <v>97</v>
      </c>
      <c r="AH4" s="93" t="s">
        <v>97</v>
      </c>
      <c r="AI4" s="93" t="s">
        <v>97</v>
      </c>
      <c r="AJ4" s="93" t="s">
        <v>97</v>
      </c>
      <c r="AK4" s="93" t="s">
        <v>97</v>
      </c>
      <c r="AL4" s="93" t="s">
        <v>97</v>
      </c>
      <c r="AM4" s="93" t="s">
        <v>97</v>
      </c>
      <c r="AN4" s="93" t="s">
        <v>97</v>
      </c>
      <c r="AO4" s="93" t="s">
        <v>97</v>
      </c>
      <c r="AP4" s="93" t="s">
        <v>97</v>
      </c>
      <c r="AQ4" s="93" t="s">
        <v>97</v>
      </c>
      <c r="AR4" s="93" t="s">
        <v>97</v>
      </c>
      <c r="AS4" s="93" t="s">
        <v>97</v>
      </c>
      <c r="AT4" s="93" t="s">
        <v>97</v>
      </c>
      <c r="AU4" s="93" t="s">
        <v>97</v>
      </c>
      <c r="AV4" s="93" t="s">
        <v>97</v>
      </c>
      <c r="AW4" s="93" t="s">
        <v>97</v>
      </c>
      <c r="AX4" s="93" t="s">
        <v>97</v>
      </c>
      <c r="AY4" s="93"/>
      <c r="AZ4" s="334"/>
      <c r="BA4" s="334"/>
      <c r="BB4" s="334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</row>
    <row r="5" spans="2:113" ht="24" customHeight="1" x14ac:dyDescent="0.15">
      <c r="B5" s="355"/>
      <c r="C5" s="356"/>
      <c r="D5" s="335"/>
      <c r="E5" s="96" t="s">
        <v>310</v>
      </c>
      <c r="F5" s="97">
        <v>1200</v>
      </c>
      <c r="G5" s="97">
        <v>1400</v>
      </c>
      <c r="H5" s="97">
        <v>1600</v>
      </c>
      <c r="I5" s="97">
        <v>1800</v>
      </c>
      <c r="J5" s="97">
        <v>2000</v>
      </c>
      <c r="K5" s="97">
        <v>2200</v>
      </c>
      <c r="L5" s="97">
        <v>2400</v>
      </c>
      <c r="M5" s="97">
        <v>2600</v>
      </c>
      <c r="N5" s="97">
        <v>2800</v>
      </c>
      <c r="O5" s="97">
        <v>3000</v>
      </c>
      <c r="P5" s="97">
        <v>3200</v>
      </c>
      <c r="Q5" s="97">
        <v>3400</v>
      </c>
      <c r="R5" s="97">
        <v>3600</v>
      </c>
      <c r="S5" s="97">
        <v>3800</v>
      </c>
      <c r="T5" s="97">
        <v>4000</v>
      </c>
      <c r="U5" s="97">
        <v>4200</v>
      </c>
      <c r="V5" s="97">
        <v>4400</v>
      </c>
      <c r="W5" s="97">
        <v>4600</v>
      </c>
      <c r="X5" s="97">
        <v>4800</v>
      </c>
      <c r="Y5" s="114">
        <v>5000</v>
      </c>
      <c r="Z5" s="114">
        <v>5200</v>
      </c>
      <c r="AA5" s="114">
        <v>5400</v>
      </c>
      <c r="AB5" s="114">
        <v>5600</v>
      </c>
      <c r="AC5" s="114">
        <v>5800</v>
      </c>
      <c r="AD5" s="114">
        <v>6000</v>
      </c>
      <c r="AE5" s="114">
        <v>6200</v>
      </c>
      <c r="AF5" s="114">
        <v>6400</v>
      </c>
      <c r="AG5" s="114">
        <v>6600</v>
      </c>
      <c r="AH5" s="114">
        <v>6800</v>
      </c>
      <c r="AI5" s="114">
        <v>7000</v>
      </c>
      <c r="AJ5" s="114">
        <v>7200</v>
      </c>
      <c r="AK5" s="114">
        <v>7400</v>
      </c>
      <c r="AL5" s="114">
        <v>7600</v>
      </c>
      <c r="AM5" s="114">
        <v>7800</v>
      </c>
      <c r="AN5" s="114">
        <v>8000</v>
      </c>
      <c r="AO5" s="114">
        <v>8200</v>
      </c>
      <c r="AP5" s="114">
        <v>8400</v>
      </c>
      <c r="AQ5" s="114">
        <v>8600</v>
      </c>
      <c r="AR5" s="114">
        <v>8800</v>
      </c>
      <c r="AS5" s="114">
        <v>9000</v>
      </c>
      <c r="AT5" s="114">
        <v>9200</v>
      </c>
      <c r="AU5" s="114">
        <v>9400</v>
      </c>
      <c r="AV5" s="114">
        <v>9600</v>
      </c>
      <c r="AW5" s="114">
        <v>9800</v>
      </c>
      <c r="AX5" s="114">
        <v>10000</v>
      </c>
      <c r="AY5" s="114"/>
      <c r="AZ5" s="41" t="s">
        <v>205</v>
      </c>
      <c r="BA5" s="41" t="s">
        <v>205</v>
      </c>
      <c r="BB5" s="41" t="s">
        <v>205</v>
      </c>
    </row>
    <row r="6" spans="2:113" x14ac:dyDescent="0.15">
      <c r="B6" s="332" t="s">
        <v>0</v>
      </c>
      <c r="C6" s="320"/>
      <c r="D6" s="5">
        <v>7849</v>
      </c>
      <c r="E6" s="5">
        <v>0</v>
      </c>
      <c r="F6" s="5">
        <v>0</v>
      </c>
      <c r="G6" s="5">
        <v>0</v>
      </c>
      <c r="H6" s="5">
        <v>0</v>
      </c>
      <c r="I6" s="5">
        <v>4</v>
      </c>
      <c r="J6" s="5">
        <v>17</v>
      </c>
      <c r="K6" s="5">
        <v>36</v>
      </c>
      <c r="L6" s="5">
        <v>108</v>
      </c>
      <c r="M6" s="5">
        <v>211</v>
      </c>
      <c r="N6" s="5">
        <v>284</v>
      </c>
      <c r="O6" s="5">
        <v>412</v>
      </c>
      <c r="P6" s="5">
        <v>464</v>
      </c>
      <c r="Q6" s="5">
        <v>555</v>
      </c>
      <c r="R6" s="5">
        <v>542</v>
      </c>
      <c r="S6" s="5">
        <v>545</v>
      </c>
      <c r="T6" s="5">
        <v>572</v>
      </c>
      <c r="U6" s="5">
        <v>409</v>
      </c>
      <c r="V6" s="5">
        <v>450</v>
      </c>
      <c r="W6" s="5">
        <v>382</v>
      </c>
      <c r="X6" s="5">
        <v>337</v>
      </c>
      <c r="Y6" s="5">
        <v>330</v>
      </c>
      <c r="Z6" s="5">
        <v>267</v>
      </c>
      <c r="AA6" s="5">
        <v>213</v>
      </c>
      <c r="AB6" s="5">
        <v>201</v>
      </c>
      <c r="AC6" s="5">
        <v>221</v>
      </c>
      <c r="AD6" s="5">
        <v>180</v>
      </c>
      <c r="AE6" s="5">
        <v>129</v>
      </c>
      <c r="AF6" s="5">
        <v>102</v>
      </c>
      <c r="AG6" s="5">
        <v>107</v>
      </c>
      <c r="AH6" s="5">
        <v>116</v>
      </c>
      <c r="AI6" s="5">
        <v>117</v>
      </c>
      <c r="AJ6" s="5">
        <v>61</v>
      </c>
      <c r="AK6" s="5">
        <v>56</v>
      </c>
      <c r="AL6" s="5">
        <v>52</v>
      </c>
      <c r="AM6" s="5">
        <v>64</v>
      </c>
      <c r="AN6" s="5">
        <v>70</v>
      </c>
      <c r="AO6" s="5">
        <v>52</v>
      </c>
      <c r="AP6" s="5">
        <v>32</v>
      </c>
      <c r="AQ6" s="5">
        <v>26</v>
      </c>
      <c r="AR6" s="5">
        <v>26</v>
      </c>
      <c r="AS6" s="5">
        <v>26</v>
      </c>
      <c r="AT6" s="5">
        <v>14</v>
      </c>
      <c r="AU6" s="5">
        <v>22</v>
      </c>
      <c r="AV6" s="5">
        <v>8</v>
      </c>
      <c r="AW6" s="5">
        <v>8</v>
      </c>
      <c r="AX6" s="5">
        <v>19</v>
      </c>
      <c r="AY6" s="5">
        <v>2</v>
      </c>
      <c r="AZ6" s="46">
        <v>4090</v>
      </c>
      <c r="BA6" s="7">
        <v>4437.2</v>
      </c>
      <c r="BB6" s="7">
        <v>1479</v>
      </c>
      <c r="BC6" s="271">
        <f>E6/$D6</f>
        <v>0</v>
      </c>
      <c r="BD6" s="271">
        <f t="shared" ref="BD6:CW6" si="0">F6/$D6</f>
        <v>0</v>
      </c>
      <c r="BE6" s="271">
        <f t="shared" si="0"/>
        <v>0</v>
      </c>
      <c r="BF6" s="271">
        <f t="shared" si="0"/>
        <v>0</v>
      </c>
      <c r="BG6" s="271">
        <f t="shared" si="0"/>
        <v>5.0961905975283473E-4</v>
      </c>
      <c r="BH6" s="271">
        <f t="shared" si="0"/>
        <v>2.1658810039495479E-3</v>
      </c>
      <c r="BI6" s="271">
        <f t="shared" si="0"/>
        <v>4.5865715377755127E-3</v>
      </c>
      <c r="BJ6" s="271">
        <f t="shared" si="0"/>
        <v>1.3759714613326538E-2</v>
      </c>
      <c r="BK6" s="271">
        <f t="shared" si="0"/>
        <v>2.6882405401962035E-2</v>
      </c>
      <c r="BL6" s="271">
        <f t="shared" si="0"/>
        <v>3.6182953242451264E-2</v>
      </c>
      <c r="BM6" s="271">
        <f t="shared" si="0"/>
        <v>5.2490763154541979E-2</v>
      </c>
      <c r="BN6" s="271">
        <f t="shared" si="0"/>
        <v>5.9115810931328831E-2</v>
      </c>
      <c r="BO6" s="271">
        <f t="shared" si="0"/>
        <v>7.0709644540705816E-2</v>
      </c>
      <c r="BP6" s="271">
        <f t="shared" si="0"/>
        <v>6.9053382596509116E-2</v>
      </c>
      <c r="BQ6" s="271">
        <f t="shared" si="0"/>
        <v>6.9435596891323739E-2</v>
      </c>
      <c r="BR6" s="271">
        <f t="shared" si="0"/>
        <v>7.2875525544655373E-2</v>
      </c>
      <c r="BS6" s="271">
        <f t="shared" si="0"/>
        <v>5.2108548859727356E-2</v>
      </c>
      <c r="BT6" s="271">
        <f t="shared" si="0"/>
        <v>5.7332144222193911E-2</v>
      </c>
      <c r="BU6" s="271">
        <f t="shared" si="0"/>
        <v>4.8668620206395716E-2</v>
      </c>
      <c r="BV6" s="271">
        <f t="shared" si="0"/>
        <v>4.2935405784176331E-2</v>
      </c>
      <c r="BW6" s="271">
        <f t="shared" si="0"/>
        <v>4.2043572429608871E-2</v>
      </c>
      <c r="BX6" s="271">
        <f t="shared" si="0"/>
        <v>3.4017072238501721E-2</v>
      </c>
      <c r="BY6" s="271">
        <f t="shared" si="0"/>
        <v>2.713721493183845E-2</v>
      </c>
      <c r="BZ6" s="271">
        <f t="shared" si="0"/>
        <v>2.5608357752579948E-2</v>
      </c>
      <c r="CA6" s="271">
        <f t="shared" si="0"/>
        <v>2.8156453051344121E-2</v>
      </c>
      <c r="CB6" s="271">
        <f t="shared" si="0"/>
        <v>2.2932857688877564E-2</v>
      </c>
      <c r="CC6" s="271">
        <f t="shared" si="0"/>
        <v>1.6435214677028923E-2</v>
      </c>
      <c r="CD6" s="271">
        <f t="shared" si="0"/>
        <v>1.2995286023697285E-2</v>
      </c>
      <c r="CE6" s="271">
        <f t="shared" si="0"/>
        <v>1.3632309848388331E-2</v>
      </c>
      <c r="CF6" s="271">
        <f t="shared" si="0"/>
        <v>1.4778952732832208E-2</v>
      </c>
      <c r="CG6" s="271">
        <f t="shared" si="0"/>
        <v>1.4906357497770417E-2</v>
      </c>
      <c r="CH6" s="271">
        <f t="shared" si="0"/>
        <v>7.7716906612307303E-3</v>
      </c>
      <c r="CI6" s="271">
        <f t="shared" si="0"/>
        <v>7.1346668365396869E-3</v>
      </c>
      <c r="CJ6" s="271">
        <f t="shared" si="0"/>
        <v>6.6250477767868521E-3</v>
      </c>
      <c r="CK6" s="271">
        <f t="shared" si="0"/>
        <v>8.1539049560453557E-3</v>
      </c>
      <c r="CL6" s="271">
        <f t="shared" si="0"/>
        <v>8.9183335456746084E-3</v>
      </c>
      <c r="CM6" s="271">
        <f t="shared" si="0"/>
        <v>6.6250477767868521E-3</v>
      </c>
      <c r="CN6" s="271">
        <f t="shared" si="0"/>
        <v>4.0769524780226779E-3</v>
      </c>
      <c r="CO6" s="271">
        <f t="shared" si="0"/>
        <v>3.312523888393426E-3</v>
      </c>
      <c r="CP6" s="271">
        <f t="shared" si="0"/>
        <v>3.312523888393426E-3</v>
      </c>
      <c r="CQ6" s="271">
        <f t="shared" si="0"/>
        <v>3.312523888393426E-3</v>
      </c>
      <c r="CR6" s="271">
        <f t="shared" si="0"/>
        <v>1.7836667091349217E-3</v>
      </c>
      <c r="CS6" s="271">
        <f t="shared" si="0"/>
        <v>2.8029048286405912E-3</v>
      </c>
      <c r="CT6" s="271">
        <f t="shared" si="0"/>
        <v>1.0192381195056695E-3</v>
      </c>
      <c r="CU6" s="271">
        <f t="shared" si="0"/>
        <v>1.0192381195056695E-3</v>
      </c>
      <c r="CV6" s="271">
        <f t="shared" si="0"/>
        <v>2.4206905338259653E-3</v>
      </c>
      <c r="CW6" s="271">
        <f t="shared" si="0"/>
        <v>2.5480952987641737E-4</v>
      </c>
      <c r="DF6" s="226"/>
      <c r="DG6" s="226"/>
      <c r="DH6" s="226"/>
      <c r="DI6" s="226"/>
    </row>
    <row r="7" spans="2:113" x14ac:dyDescent="0.15">
      <c r="B7" s="331" t="s">
        <v>1</v>
      </c>
      <c r="C7" s="287"/>
      <c r="D7" s="45">
        <v>6485</v>
      </c>
      <c r="E7" s="45">
        <v>0</v>
      </c>
      <c r="F7" s="45">
        <v>0</v>
      </c>
      <c r="G7" s="45">
        <v>0</v>
      </c>
      <c r="H7" s="45">
        <v>0</v>
      </c>
      <c r="I7" s="45">
        <v>3</v>
      </c>
      <c r="J7" s="45">
        <v>3</v>
      </c>
      <c r="K7" s="45">
        <v>5</v>
      </c>
      <c r="L7" s="45">
        <v>19</v>
      </c>
      <c r="M7" s="45">
        <v>91</v>
      </c>
      <c r="N7" s="45">
        <v>166</v>
      </c>
      <c r="O7" s="45">
        <v>290</v>
      </c>
      <c r="P7" s="45">
        <v>335</v>
      </c>
      <c r="Q7" s="45">
        <v>418</v>
      </c>
      <c r="R7" s="45">
        <v>417</v>
      </c>
      <c r="S7" s="45">
        <v>435</v>
      </c>
      <c r="T7" s="45">
        <v>484</v>
      </c>
      <c r="U7" s="45">
        <v>362</v>
      </c>
      <c r="V7" s="45">
        <v>393</v>
      </c>
      <c r="W7" s="45">
        <v>344</v>
      </c>
      <c r="X7" s="45">
        <v>317</v>
      </c>
      <c r="Y7" s="45">
        <v>308</v>
      </c>
      <c r="Z7" s="45">
        <v>253</v>
      </c>
      <c r="AA7" s="45">
        <v>201</v>
      </c>
      <c r="AB7" s="45">
        <v>193</v>
      </c>
      <c r="AC7" s="45">
        <v>214</v>
      </c>
      <c r="AD7" s="45">
        <v>171</v>
      </c>
      <c r="AE7" s="45">
        <v>126</v>
      </c>
      <c r="AF7" s="45">
        <v>92</v>
      </c>
      <c r="AG7" s="45">
        <v>103</v>
      </c>
      <c r="AH7" s="45">
        <v>109</v>
      </c>
      <c r="AI7" s="45">
        <v>111</v>
      </c>
      <c r="AJ7" s="45">
        <v>60</v>
      </c>
      <c r="AK7" s="45">
        <v>53</v>
      </c>
      <c r="AL7" s="45">
        <v>52</v>
      </c>
      <c r="AM7" s="45">
        <v>63</v>
      </c>
      <c r="AN7" s="45">
        <v>69</v>
      </c>
      <c r="AO7" s="45">
        <v>51</v>
      </c>
      <c r="AP7" s="45">
        <v>32</v>
      </c>
      <c r="AQ7" s="45">
        <v>26</v>
      </c>
      <c r="AR7" s="45">
        <v>25</v>
      </c>
      <c r="AS7" s="45">
        <v>26</v>
      </c>
      <c r="AT7" s="45">
        <v>12</v>
      </c>
      <c r="AU7" s="45">
        <v>20</v>
      </c>
      <c r="AV7" s="45">
        <v>6</v>
      </c>
      <c r="AW7" s="45">
        <v>7</v>
      </c>
      <c r="AX7" s="45">
        <v>18</v>
      </c>
      <c r="AY7" s="45">
        <v>2</v>
      </c>
      <c r="AZ7" s="46">
        <v>4300</v>
      </c>
      <c r="BA7" s="47">
        <v>4641.5</v>
      </c>
      <c r="BB7" s="47">
        <v>1472.2</v>
      </c>
      <c r="BC7" s="271">
        <f t="shared" ref="BC7:BC69" si="1">E7/$D7</f>
        <v>0</v>
      </c>
      <c r="BD7" s="271">
        <f t="shared" ref="BD7:BD69" si="2">F7/$D7</f>
        <v>0</v>
      </c>
      <c r="BE7" s="271">
        <f t="shared" ref="BE7:BE69" si="3">G7/$D7</f>
        <v>0</v>
      </c>
      <c r="BF7" s="271">
        <f t="shared" ref="BF7:BF69" si="4">H7/$D7</f>
        <v>0</v>
      </c>
      <c r="BG7" s="271">
        <f t="shared" ref="BG7:BG69" si="5">I7/$D7</f>
        <v>4.6260601387818041E-4</v>
      </c>
      <c r="BH7" s="271">
        <f t="shared" ref="BH7:BH69" si="6">J7/$D7</f>
        <v>4.6260601387818041E-4</v>
      </c>
      <c r="BI7" s="271">
        <f t="shared" ref="BI7:BI69" si="7">K7/$D7</f>
        <v>7.7101002313030066E-4</v>
      </c>
      <c r="BJ7" s="271">
        <f t="shared" ref="BJ7:BJ69" si="8">L7/$D7</f>
        <v>2.9298380878951427E-3</v>
      </c>
      <c r="BK7" s="271">
        <f t="shared" ref="BK7:BK69" si="9">M7/$D7</f>
        <v>1.4032382420971472E-2</v>
      </c>
      <c r="BL7" s="271">
        <f t="shared" ref="BL7:BL69" si="10">N7/$D7</f>
        <v>2.5597532767925982E-2</v>
      </c>
      <c r="BM7" s="271">
        <f t="shared" ref="BM7:BM69" si="11">O7/$D7</f>
        <v>4.4718581341557442E-2</v>
      </c>
      <c r="BN7" s="271">
        <f t="shared" ref="BN7:BN69" si="12">P7/$D7</f>
        <v>5.1657671549730146E-2</v>
      </c>
      <c r="BO7" s="271">
        <f t="shared" ref="BO7:BO69" si="13">Q7/$D7</f>
        <v>6.4456437933693142E-2</v>
      </c>
      <c r="BP7" s="271">
        <f t="shared" ref="BP7:BP69" si="14">R7/$D7</f>
        <v>6.4302235929067073E-2</v>
      </c>
      <c r="BQ7" s="271">
        <f t="shared" ref="BQ7:BQ69" si="15">S7/$D7</f>
        <v>6.7077872012336157E-2</v>
      </c>
      <c r="BR7" s="271">
        <f t="shared" ref="BR7:BR69" si="16">T7/$D7</f>
        <v>7.4633770239013103E-2</v>
      </c>
      <c r="BS7" s="271">
        <f t="shared" ref="BS7:BS69" si="17">U7/$D7</f>
        <v>5.5821125674633772E-2</v>
      </c>
      <c r="BT7" s="271">
        <f t="shared" ref="BT7:BT69" si="18">V7/$D7</f>
        <v>6.0601387818041634E-2</v>
      </c>
      <c r="BU7" s="271">
        <f t="shared" ref="BU7:BU69" si="19">W7/$D7</f>
        <v>5.3045489591364688E-2</v>
      </c>
      <c r="BV7" s="271">
        <f t="shared" ref="BV7:BV69" si="20">X7/$D7</f>
        <v>4.8882035466461062E-2</v>
      </c>
      <c r="BW7" s="271">
        <f t="shared" ref="BW7:BW69" si="21">Y7/$D7</f>
        <v>4.7494217424826519E-2</v>
      </c>
      <c r="BX7" s="271">
        <f t="shared" ref="BX7:BX69" si="22">Z7/$D7</f>
        <v>3.9013107170393212E-2</v>
      </c>
      <c r="BY7" s="271">
        <f t="shared" ref="BY7:BY69" si="23">AA7/$D7</f>
        <v>3.0994602929838088E-2</v>
      </c>
      <c r="BZ7" s="271">
        <f t="shared" ref="BZ7:BZ69" si="24">AB7/$D7</f>
        <v>2.9760986892829605E-2</v>
      </c>
      <c r="CA7" s="271">
        <f t="shared" ref="CA7:CA69" si="25">AC7/$D7</f>
        <v>3.299922898997687E-2</v>
      </c>
      <c r="CB7" s="271">
        <f t="shared" ref="CB7:CB69" si="26">AD7/$D7</f>
        <v>2.6368542791056285E-2</v>
      </c>
      <c r="CC7" s="271">
        <f t="shared" ref="CC7:CC69" si="27">AE7/$D7</f>
        <v>1.9429452582883578E-2</v>
      </c>
      <c r="CD7" s="271">
        <f t="shared" ref="CD7:CD69" si="28">AF7/$D7</f>
        <v>1.4186584425597533E-2</v>
      </c>
      <c r="CE7" s="271">
        <f t="shared" ref="CE7:CE69" si="29">AG7/$D7</f>
        <v>1.5882806476484195E-2</v>
      </c>
      <c r="CF7" s="271">
        <f t="shared" ref="CF7:CF69" si="30">AH7/$D7</f>
        <v>1.6808018504240557E-2</v>
      </c>
      <c r="CG7" s="271">
        <f t="shared" ref="CG7:CG69" si="31">AI7/$D7</f>
        <v>1.7116422513492675E-2</v>
      </c>
      <c r="CH7" s="271">
        <f t="shared" ref="CH7:CH69" si="32">AJ7/$D7</f>
        <v>9.2521202775636083E-3</v>
      </c>
      <c r="CI7" s="271">
        <f t="shared" ref="CI7:CI69" si="33">AK7/$D7</f>
        <v>8.1727062451811879E-3</v>
      </c>
      <c r="CJ7" s="271">
        <f t="shared" ref="CJ7:CJ69" si="34">AL7/$D7</f>
        <v>8.0185042405551271E-3</v>
      </c>
      <c r="CK7" s="271">
        <f t="shared" ref="CK7:CK69" si="35">AM7/$D7</f>
        <v>9.714726291441789E-3</v>
      </c>
      <c r="CL7" s="271">
        <f t="shared" ref="CL7:CL69" si="36">AN7/$D7</f>
        <v>1.063993831919815E-2</v>
      </c>
      <c r="CM7" s="271">
        <f t="shared" ref="CM7:CM69" si="37">AO7/$D7</f>
        <v>7.8643022359290663E-3</v>
      </c>
      <c r="CN7" s="271">
        <f t="shared" ref="CN7:CN69" si="38">AP7/$D7</f>
        <v>4.934464148033924E-3</v>
      </c>
      <c r="CO7" s="271">
        <f t="shared" ref="CO7:CO69" si="39">AQ7/$D7</f>
        <v>4.0092521202775636E-3</v>
      </c>
      <c r="CP7" s="271">
        <f t="shared" ref="CP7:CP69" si="40">AR7/$D7</f>
        <v>3.8550501156515036E-3</v>
      </c>
      <c r="CQ7" s="271">
        <f t="shared" ref="CQ7:CQ69" si="41">AS7/$D7</f>
        <v>4.0092521202775636E-3</v>
      </c>
      <c r="CR7" s="271">
        <f t="shared" ref="CR7:CR69" si="42">AT7/$D7</f>
        <v>1.8504240555127216E-3</v>
      </c>
      <c r="CS7" s="271">
        <f t="shared" ref="CS7:CS69" si="43">AU7/$D7</f>
        <v>3.0840400925212026E-3</v>
      </c>
      <c r="CT7" s="271">
        <f t="shared" ref="CT7:CT69" si="44">AV7/$D7</f>
        <v>9.2521202775636081E-4</v>
      </c>
      <c r="CU7" s="271">
        <f t="shared" ref="CU7:CU69" si="45">AW7/$D7</f>
        <v>1.0794140323824211E-3</v>
      </c>
      <c r="CV7" s="271">
        <f t="shared" ref="CV7:CV69" si="46">AX7/$D7</f>
        <v>2.7756360832690823E-3</v>
      </c>
      <c r="CW7" s="271">
        <f t="shared" ref="CW7:CW69" si="47">AY7/$D7</f>
        <v>3.0840400925212025E-4</v>
      </c>
    </row>
    <row r="8" spans="2:113" x14ac:dyDescent="0.15">
      <c r="B8" s="70"/>
      <c r="C8" s="17" t="s">
        <v>64</v>
      </c>
      <c r="D8" s="9">
        <v>4192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3</v>
      </c>
      <c r="L8" s="9">
        <v>6</v>
      </c>
      <c r="M8" s="9">
        <v>24</v>
      </c>
      <c r="N8" s="9">
        <v>55</v>
      </c>
      <c r="O8" s="9">
        <v>116</v>
      </c>
      <c r="P8" s="9">
        <v>153</v>
      </c>
      <c r="Q8" s="9">
        <v>201</v>
      </c>
      <c r="R8" s="9">
        <v>216</v>
      </c>
      <c r="S8" s="9">
        <v>240</v>
      </c>
      <c r="T8" s="9">
        <v>284</v>
      </c>
      <c r="U8" s="9">
        <v>220</v>
      </c>
      <c r="V8" s="9">
        <v>258</v>
      </c>
      <c r="W8" s="9">
        <v>235</v>
      </c>
      <c r="X8" s="9">
        <v>244</v>
      </c>
      <c r="Y8" s="9">
        <v>243</v>
      </c>
      <c r="Z8" s="9">
        <v>201</v>
      </c>
      <c r="AA8" s="9">
        <v>161</v>
      </c>
      <c r="AB8" s="9">
        <v>142</v>
      </c>
      <c r="AC8" s="9">
        <v>174</v>
      </c>
      <c r="AD8" s="9">
        <v>145</v>
      </c>
      <c r="AE8" s="9">
        <v>100</v>
      </c>
      <c r="AF8" s="9">
        <v>76</v>
      </c>
      <c r="AG8" s="9">
        <v>85</v>
      </c>
      <c r="AH8" s="9">
        <v>92</v>
      </c>
      <c r="AI8" s="9">
        <v>101</v>
      </c>
      <c r="AJ8" s="9">
        <v>53</v>
      </c>
      <c r="AK8" s="9">
        <v>40</v>
      </c>
      <c r="AL8" s="9">
        <v>47</v>
      </c>
      <c r="AM8" s="9">
        <v>51</v>
      </c>
      <c r="AN8" s="9">
        <v>52</v>
      </c>
      <c r="AO8" s="9">
        <v>42</v>
      </c>
      <c r="AP8" s="9">
        <v>25</v>
      </c>
      <c r="AQ8" s="9">
        <v>20</v>
      </c>
      <c r="AR8" s="9">
        <v>17</v>
      </c>
      <c r="AS8" s="9">
        <v>22</v>
      </c>
      <c r="AT8" s="9">
        <v>8</v>
      </c>
      <c r="AU8" s="9">
        <v>15</v>
      </c>
      <c r="AV8" s="9">
        <v>2</v>
      </c>
      <c r="AW8" s="9">
        <v>5</v>
      </c>
      <c r="AX8" s="9">
        <v>15</v>
      </c>
      <c r="AY8" s="9">
        <v>2</v>
      </c>
      <c r="AZ8" s="43">
        <v>4690</v>
      </c>
      <c r="BA8" s="10">
        <v>4940.5</v>
      </c>
      <c r="BB8" s="10">
        <v>1472.2</v>
      </c>
      <c r="BC8" s="271">
        <f t="shared" si="1"/>
        <v>0</v>
      </c>
      <c r="BD8" s="271">
        <f t="shared" si="2"/>
        <v>0</v>
      </c>
      <c r="BE8" s="271">
        <f t="shared" si="3"/>
        <v>0</v>
      </c>
      <c r="BF8" s="271">
        <f t="shared" si="4"/>
        <v>0</v>
      </c>
      <c r="BG8" s="271">
        <f t="shared" si="5"/>
        <v>2.3854961832061068E-4</v>
      </c>
      <c r="BH8" s="271">
        <f t="shared" si="6"/>
        <v>0</v>
      </c>
      <c r="BI8" s="271">
        <f t="shared" si="7"/>
        <v>7.1564885496183206E-4</v>
      </c>
      <c r="BJ8" s="271">
        <f t="shared" si="8"/>
        <v>1.4312977099236641E-3</v>
      </c>
      <c r="BK8" s="271">
        <f t="shared" si="9"/>
        <v>5.7251908396946565E-3</v>
      </c>
      <c r="BL8" s="271">
        <f t="shared" si="10"/>
        <v>1.3120229007633587E-2</v>
      </c>
      <c r="BM8" s="271">
        <f t="shared" si="11"/>
        <v>2.7671755725190841E-2</v>
      </c>
      <c r="BN8" s="271">
        <f t="shared" si="12"/>
        <v>3.6498091603053437E-2</v>
      </c>
      <c r="BO8" s="271">
        <f t="shared" si="13"/>
        <v>4.7948473282442748E-2</v>
      </c>
      <c r="BP8" s="271">
        <f t="shared" si="14"/>
        <v>5.1526717557251911E-2</v>
      </c>
      <c r="BQ8" s="271">
        <f t="shared" si="15"/>
        <v>5.7251908396946563E-2</v>
      </c>
      <c r="BR8" s="271">
        <f t="shared" si="16"/>
        <v>6.7748091603053437E-2</v>
      </c>
      <c r="BS8" s="271">
        <f t="shared" si="17"/>
        <v>5.2480916030534348E-2</v>
      </c>
      <c r="BT8" s="271">
        <f t="shared" si="18"/>
        <v>6.1545801526717556E-2</v>
      </c>
      <c r="BU8" s="271">
        <f t="shared" si="19"/>
        <v>5.6059160305343511E-2</v>
      </c>
      <c r="BV8" s="271">
        <f t="shared" si="20"/>
        <v>5.8206106870229007E-2</v>
      </c>
      <c r="BW8" s="271">
        <f t="shared" si="21"/>
        <v>5.79675572519084E-2</v>
      </c>
      <c r="BX8" s="271">
        <f t="shared" si="22"/>
        <v>4.7948473282442748E-2</v>
      </c>
      <c r="BY8" s="271">
        <f t="shared" si="23"/>
        <v>3.8406488549618319E-2</v>
      </c>
      <c r="BZ8" s="271">
        <f t="shared" si="24"/>
        <v>3.3874045801526718E-2</v>
      </c>
      <c r="CA8" s="271">
        <f t="shared" si="25"/>
        <v>4.1507633587786259E-2</v>
      </c>
      <c r="CB8" s="271">
        <f t="shared" si="26"/>
        <v>3.4589694656488548E-2</v>
      </c>
      <c r="CC8" s="271">
        <f t="shared" si="27"/>
        <v>2.385496183206107E-2</v>
      </c>
      <c r="CD8" s="271">
        <f t="shared" si="28"/>
        <v>1.8129770992366411E-2</v>
      </c>
      <c r="CE8" s="271">
        <f t="shared" si="29"/>
        <v>2.0276717557251907E-2</v>
      </c>
      <c r="CF8" s="271">
        <f t="shared" si="30"/>
        <v>2.1946564885496182E-2</v>
      </c>
      <c r="CG8" s="271">
        <f t="shared" si="31"/>
        <v>2.4093511450381678E-2</v>
      </c>
      <c r="CH8" s="271">
        <f t="shared" si="32"/>
        <v>1.2643129770992367E-2</v>
      </c>
      <c r="CI8" s="271">
        <f t="shared" si="33"/>
        <v>9.5419847328244278E-3</v>
      </c>
      <c r="CJ8" s="271">
        <f t="shared" si="34"/>
        <v>1.1211832061068702E-2</v>
      </c>
      <c r="CK8" s="271">
        <f t="shared" si="35"/>
        <v>1.2166030534351144E-2</v>
      </c>
      <c r="CL8" s="271">
        <f t="shared" si="36"/>
        <v>1.2404580152671756E-2</v>
      </c>
      <c r="CM8" s="271">
        <f t="shared" si="37"/>
        <v>1.0019083969465648E-2</v>
      </c>
      <c r="CN8" s="271">
        <f t="shared" si="38"/>
        <v>5.9637404580152676E-3</v>
      </c>
      <c r="CO8" s="271">
        <f t="shared" si="39"/>
        <v>4.7709923664122139E-3</v>
      </c>
      <c r="CP8" s="271">
        <f t="shared" si="40"/>
        <v>4.0553435114503815E-3</v>
      </c>
      <c r="CQ8" s="271">
        <f t="shared" si="41"/>
        <v>5.2480916030534352E-3</v>
      </c>
      <c r="CR8" s="271">
        <f t="shared" si="42"/>
        <v>1.9083969465648854E-3</v>
      </c>
      <c r="CS8" s="271">
        <f t="shared" si="43"/>
        <v>3.5782442748091602E-3</v>
      </c>
      <c r="CT8" s="271">
        <f t="shared" si="44"/>
        <v>4.7709923664122136E-4</v>
      </c>
      <c r="CU8" s="271">
        <f t="shared" si="45"/>
        <v>1.1927480916030535E-3</v>
      </c>
      <c r="CV8" s="271">
        <f t="shared" si="46"/>
        <v>3.5782442748091602E-3</v>
      </c>
      <c r="CW8" s="271">
        <f t="shared" si="47"/>
        <v>4.7709923664122136E-4</v>
      </c>
    </row>
    <row r="9" spans="2:113" x14ac:dyDescent="0.15">
      <c r="B9" s="70"/>
      <c r="C9" s="17" t="s">
        <v>65</v>
      </c>
      <c r="D9" s="9">
        <v>1979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1</v>
      </c>
      <c r="K9" s="9">
        <v>1</v>
      </c>
      <c r="L9" s="9">
        <v>12</v>
      </c>
      <c r="M9" s="9">
        <v>55</v>
      </c>
      <c r="N9" s="9">
        <v>94</v>
      </c>
      <c r="O9" s="9">
        <v>153</v>
      </c>
      <c r="P9" s="9">
        <v>162</v>
      </c>
      <c r="Q9" s="9">
        <v>198</v>
      </c>
      <c r="R9" s="9">
        <v>174</v>
      </c>
      <c r="S9" s="9">
        <v>171</v>
      </c>
      <c r="T9" s="9">
        <v>166</v>
      </c>
      <c r="U9" s="9">
        <v>113</v>
      </c>
      <c r="V9" s="9">
        <v>119</v>
      </c>
      <c r="W9" s="9">
        <v>86</v>
      </c>
      <c r="X9" s="9">
        <v>55</v>
      </c>
      <c r="Y9" s="9">
        <v>58</v>
      </c>
      <c r="Z9" s="9">
        <v>46</v>
      </c>
      <c r="AA9" s="9">
        <v>35</v>
      </c>
      <c r="AB9" s="9">
        <v>48</v>
      </c>
      <c r="AC9" s="9">
        <v>35</v>
      </c>
      <c r="AD9" s="9">
        <v>25</v>
      </c>
      <c r="AE9" s="9">
        <v>23</v>
      </c>
      <c r="AF9" s="9">
        <v>13</v>
      </c>
      <c r="AG9" s="9">
        <v>16</v>
      </c>
      <c r="AH9" s="9">
        <v>14</v>
      </c>
      <c r="AI9" s="9">
        <v>8</v>
      </c>
      <c r="AJ9" s="9">
        <v>7</v>
      </c>
      <c r="AK9" s="9">
        <v>11</v>
      </c>
      <c r="AL9" s="9">
        <v>5</v>
      </c>
      <c r="AM9" s="9">
        <v>11</v>
      </c>
      <c r="AN9" s="9">
        <v>16</v>
      </c>
      <c r="AO9" s="9">
        <v>7</v>
      </c>
      <c r="AP9" s="9">
        <v>6</v>
      </c>
      <c r="AQ9" s="9">
        <v>6</v>
      </c>
      <c r="AR9" s="9">
        <v>7</v>
      </c>
      <c r="AS9" s="9">
        <v>4</v>
      </c>
      <c r="AT9" s="9">
        <v>3</v>
      </c>
      <c r="AU9" s="9">
        <v>5</v>
      </c>
      <c r="AV9" s="9">
        <v>4</v>
      </c>
      <c r="AW9" s="9">
        <v>2</v>
      </c>
      <c r="AX9" s="9">
        <v>3</v>
      </c>
      <c r="AY9" s="9">
        <v>0</v>
      </c>
      <c r="AZ9" s="43">
        <v>3770</v>
      </c>
      <c r="BA9" s="10">
        <v>4107.1000000000004</v>
      </c>
      <c r="BB9" s="10">
        <v>1326.3</v>
      </c>
      <c r="BC9" s="271">
        <f t="shared" si="1"/>
        <v>0</v>
      </c>
      <c r="BD9" s="271">
        <f t="shared" si="2"/>
        <v>0</v>
      </c>
      <c r="BE9" s="271">
        <f t="shared" si="3"/>
        <v>0</v>
      </c>
      <c r="BF9" s="271">
        <f t="shared" si="4"/>
        <v>0</v>
      </c>
      <c r="BG9" s="271">
        <f t="shared" si="5"/>
        <v>5.0530570995452253E-4</v>
      </c>
      <c r="BH9" s="271">
        <f t="shared" si="6"/>
        <v>5.0530570995452253E-4</v>
      </c>
      <c r="BI9" s="271">
        <f t="shared" si="7"/>
        <v>5.0530570995452253E-4</v>
      </c>
      <c r="BJ9" s="271">
        <f t="shared" si="8"/>
        <v>6.0636685194542699E-3</v>
      </c>
      <c r="BK9" s="271">
        <f t="shared" si="9"/>
        <v>2.7791814047498736E-2</v>
      </c>
      <c r="BL9" s="271">
        <f t="shared" si="10"/>
        <v>4.7498736735725113E-2</v>
      </c>
      <c r="BM9" s="271">
        <f t="shared" si="11"/>
        <v>7.7311773623041938E-2</v>
      </c>
      <c r="BN9" s="271">
        <f t="shared" si="12"/>
        <v>8.1859525012632647E-2</v>
      </c>
      <c r="BO9" s="271">
        <f t="shared" si="13"/>
        <v>0.10005053057099546</v>
      </c>
      <c r="BP9" s="271">
        <f t="shared" si="14"/>
        <v>8.7923193532086913E-2</v>
      </c>
      <c r="BQ9" s="271">
        <f t="shared" si="15"/>
        <v>8.6407276402223343E-2</v>
      </c>
      <c r="BR9" s="271">
        <f t="shared" si="16"/>
        <v>8.3880747852450727E-2</v>
      </c>
      <c r="BS9" s="271">
        <f t="shared" si="17"/>
        <v>5.7099545224861041E-2</v>
      </c>
      <c r="BT9" s="271">
        <f t="shared" si="18"/>
        <v>6.0131379484588174E-2</v>
      </c>
      <c r="BU9" s="271">
        <f t="shared" si="19"/>
        <v>4.3456291056088933E-2</v>
      </c>
      <c r="BV9" s="271">
        <f t="shared" si="20"/>
        <v>2.7791814047498736E-2</v>
      </c>
      <c r="BW9" s="271">
        <f t="shared" si="21"/>
        <v>2.9307731177362305E-2</v>
      </c>
      <c r="BX9" s="271">
        <f t="shared" si="22"/>
        <v>2.3244062657908033E-2</v>
      </c>
      <c r="BY9" s="271">
        <f t="shared" si="23"/>
        <v>1.7685699848408287E-2</v>
      </c>
      <c r="BZ9" s="271">
        <f t="shared" si="24"/>
        <v>2.425467407781708E-2</v>
      </c>
      <c r="CA9" s="271">
        <f t="shared" si="25"/>
        <v>1.7685699848408287E-2</v>
      </c>
      <c r="CB9" s="271">
        <f t="shared" si="26"/>
        <v>1.2632642748863061E-2</v>
      </c>
      <c r="CC9" s="271">
        <f t="shared" si="27"/>
        <v>1.1622031328954016E-2</v>
      </c>
      <c r="CD9" s="271">
        <f t="shared" si="28"/>
        <v>6.5689742294087923E-3</v>
      </c>
      <c r="CE9" s="271">
        <f t="shared" si="29"/>
        <v>8.0848913592723604E-3</v>
      </c>
      <c r="CF9" s="271">
        <f t="shared" si="30"/>
        <v>7.0742799393633147E-3</v>
      </c>
      <c r="CG9" s="271">
        <f t="shared" si="31"/>
        <v>4.0424456796361802E-3</v>
      </c>
      <c r="CH9" s="271">
        <f t="shared" si="32"/>
        <v>3.5371399696816574E-3</v>
      </c>
      <c r="CI9" s="271">
        <f t="shared" si="33"/>
        <v>5.5583628094997475E-3</v>
      </c>
      <c r="CJ9" s="271">
        <f t="shared" si="34"/>
        <v>2.5265285497726125E-3</v>
      </c>
      <c r="CK9" s="271">
        <f t="shared" si="35"/>
        <v>5.5583628094997475E-3</v>
      </c>
      <c r="CL9" s="271">
        <f t="shared" si="36"/>
        <v>8.0848913592723604E-3</v>
      </c>
      <c r="CM9" s="271">
        <f t="shared" si="37"/>
        <v>3.5371399696816574E-3</v>
      </c>
      <c r="CN9" s="271">
        <f t="shared" si="38"/>
        <v>3.0318342597271349E-3</v>
      </c>
      <c r="CO9" s="271">
        <f t="shared" si="39"/>
        <v>3.0318342597271349E-3</v>
      </c>
      <c r="CP9" s="271">
        <f t="shared" si="40"/>
        <v>3.5371399696816574E-3</v>
      </c>
      <c r="CQ9" s="271">
        <f t="shared" si="41"/>
        <v>2.0212228398180901E-3</v>
      </c>
      <c r="CR9" s="271">
        <f t="shared" si="42"/>
        <v>1.5159171298635675E-3</v>
      </c>
      <c r="CS9" s="271">
        <f t="shared" si="43"/>
        <v>2.5265285497726125E-3</v>
      </c>
      <c r="CT9" s="271">
        <f t="shared" si="44"/>
        <v>2.0212228398180901E-3</v>
      </c>
      <c r="CU9" s="271">
        <f t="shared" si="45"/>
        <v>1.0106114199090451E-3</v>
      </c>
      <c r="CV9" s="271">
        <f t="shared" si="46"/>
        <v>1.5159171298635675E-3</v>
      </c>
      <c r="CW9" s="271">
        <f t="shared" si="47"/>
        <v>0</v>
      </c>
    </row>
    <row r="10" spans="2:113" x14ac:dyDescent="0.15">
      <c r="B10" s="70"/>
      <c r="C10" s="17" t="s">
        <v>66</v>
      </c>
      <c r="D10" s="9">
        <v>314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2</v>
      </c>
      <c r="K10" s="9">
        <v>1</v>
      </c>
      <c r="L10" s="9">
        <v>1</v>
      </c>
      <c r="M10" s="9">
        <v>12</v>
      </c>
      <c r="N10" s="9">
        <v>17</v>
      </c>
      <c r="O10" s="9">
        <v>21</v>
      </c>
      <c r="P10" s="9">
        <v>20</v>
      </c>
      <c r="Q10" s="9">
        <v>19</v>
      </c>
      <c r="R10" s="9">
        <v>27</v>
      </c>
      <c r="S10" s="9">
        <v>24</v>
      </c>
      <c r="T10" s="9">
        <v>34</v>
      </c>
      <c r="U10" s="9">
        <v>29</v>
      </c>
      <c r="V10" s="9">
        <v>16</v>
      </c>
      <c r="W10" s="9">
        <v>23</v>
      </c>
      <c r="X10" s="9">
        <v>18</v>
      </c>
      <c r="Y10" s="9">
        <v>7</v>
      </c>
      <c r="Z10" s="9">
        <v>6</v>
      </c>
      <c r="AA10" s="9">
        <v>5</v>
      </c>
      <c r="AB10" s="9">
        <v>3</v>
      </c>
      <c r="AC10" s="9">
        <v>5</v>
      </c>
      <c r="AD10" s="9">
        <v>1</v>
      </c>
      <c r="AE10" s="9">
        <v>3</v>
      </c>
      <c r="AF10" s="9">
        <v>3</v>
      </c>
      <c r="AG10" s="9">
        <v>2</v>
      </c>
      <c r="AH10" s="9">
        <v>3</v>
      </c>
      <c r="AI10" s="9">
        <v>2</v>
      </c>
      <c r="AJ10" s="9">
        <v>0</v>
      </c>
      <c r="AK10" s="9">
        <v>2</v>
      </c>
      <c r="AL10" s="9">
        <v>0</v>
      </c>
      <c r="AM10" s="9">
        <v>1</v>
      </c>
      <c r="AN10" s="9">
        <v>1</v>
      </c>
      <c r="AO10" s="9">
        <v>2</v>
      </c>
      <c r="AP10" s="9">
        <v>1</v>
      </c>
      <c r="AQ10" s="9">
        <v>0</v>
      </c>
      <c r="AR10" s="9">
        <v>1</v>
      </c>
      <c r="AS10" s="9">
        <v>0</v>
      </c>
      <c r="AT10" s="9">
        <v>1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43">
        <v>3890</v>
      </c>
      <c r="BA10" s="10">
        <v>4016.9</v>
      </c>
      <c r="BB10" s="10">
        <v>1166.3</v>
      </c>
      <c r="BC10" s="271">
        <f t="shared" si="1"/>
        <v>0</v>
      </c>
      <c r="BD10" s="271">
        <f t="shared" si="2"/>
        <v>0</v>
      </c>
      <c r="BE10" s="271">
        <f t="shared" si="3"/>
        <v>0</v>
      </c>
      <c r="BF10" s="271">
        <f t="shared" si="4"/>
        <v>0</v>
      </c>
      <c r="BG10" s="271">
        <f t="shared" si="5"/>
        <v>3.1847133757961785E-3</v>
      </c>
      <c r="BH10" s="271">
        <f t="shared" si="6"/>
        <v>6.369426751592357E-3</v>
      </c>
      <c r="BI10" s="271">
        <f t="shared" si="7"/>
        <v>3.1847133757961785E-3</v>
      </c>
      <c r="BJ10" s="271">
        <f t="shared" si="8"/>
        <v>3.1847133757961785E-3</v>
      </c>
      <c r="BK10" s="271">
        <f t="shared" si="9"/>
        <v>3.8216560509554139E-2</v>
      </c>
      <c r="BL10" s="271">
        <f t="shared" si="10"/>
        <v>5.4140127388535034E-2</v>
      </c>
      <c r="BM10" s="271">
        <f t="shared" si="11"/>
        <v>6.6878980891719744E-2</v>
      </c>
      <c r="BN10" s="271">
        <f t="shared" si="12"/>
        <v>6.3694267515923567E-2</v>
      </c>
      <c r="BO10" s="271">
        <f t="shared" si="13"/>
        <v>6.0509554140127389E-2</v>
      </c>
      <c r="BP10" s="271">
        <f t="shared" si="14"/>
        <v>8.598726114649681E-2</v>
      </c>
      <c r="BQ10" s="271">
        <f t="shared" si="15"/>
        <v>7.6433121019108277E-2</v>
      </c>
      <c r="BR10" s="271">
        <f t="shared" si="16"/>
        <v>0.10828025477707007</v>
      </c>
      <c r="BS10" s="271">
        <f t="shared" si="17"/>
        <v>9.2356687898089165E-2</v>
      </c>
      <c r="BT10" s="271">
        <f t="shared" si="18"/>
        <v>5.0955414012738856E-2</v>
      </c>
      <c r="BU10" s="271">
        <f t="shared" si="19"/>
        <v>7.32484076433121E-2</v>
      </c>
      <c r="BV10" s="271">
        <f t="shared" si="20"/>
        <v>5.7324840764331211E-2</v>
      </c>
      <c r="BW10" s="271">
        <f t="shared" si="21"/>
        <v>2.2292993630573247E-2</v>
      </c>
      <c r="BX10" s="271">
        <f t="shared" si="22"/>
        <v>1.9108280254777069E-2</v>
      </c>
      <c r="BY10" s="271">
        <f t="shared" si="23"/>
        <v>1.5923566878980892E-2</v>
      </c>
      <c r="BZ10" s="271">
        <f t="shared" si="24"/>
        <v>9.5541401273885346E-3</v>
      </c>
      <c r="CA10" s="271">
        <f t="shared" si="25"/>
        <v>1.5923566878980892E-2</v>
      </c>
      <c r="CB10" s="271">
        <f t="shared" si="26"/>
        <v>3.1847133757961785E-3</v>
      </c>
      <c r="CC10" s="271">
        <f t="shared" si="27"/>
        <v>9.5541401273885346E-3</v>
      </c>
      <c r="CD10" s="271">
        <f t="shared" si="28"/>
        <v>9.5541401273885346E-3</v>
      </c>
      <c r="CE10" s="271">
        <f t="shared" si="29"/>
        <v>6.369426751592357E-3</v>
      </c>
      <c r="CF10" s="271">
        <f t="shared" si="30"/>
        <v>9.5541401273885346E-3</v>
      </c>
      <c r="CG10" s="271">
        <f t="shared" si="31"/>
        <v>6.369426751592357E-3</v>
      </c>
      <c r="CH10" s="271">
        <f t="shared" si="32"/>
        <v>0</v>
      </c>
      <c r="CI10" s="271">
        <f t="shared" si="33"/>
        <v>6.369426751592357E-3</v>
      </c>
      <c r="CJ10" s="271">
        <f t="shared" si="34"/>
        <v>0</v>
      </c>
      <c r="CK10" s="271">
        <f t="shared" si="35"/>
        <v>3.1847133757961785E-3</v>
      </c>
      <c r="CL10" s="271">
        <f t="shared" si="36"/>
        <v>3.1847133757961785E-3</v>
      </c>
      <c r="CM10" s="271">
        <f t="shared" si="37"/>
        <v>6.369426751592357E-3</v>
      </c>
      <c r="CN10" s="271">
        <f t="shared" si="38"/>
        <v>3.1847133757961785E-3</v>
      </c>
      <c r="CO10" s="271">
        <f t="shared" si="39"/>
        <v>0</v>
      </c>
      <c r="CP10" s="271">
        <f t="shared" si="40"/>
        <v>3.1847133757961785E-3</v>
      </c>
      <c r="CQ10" s="271">
        <f t="shared" si="41"/>
        <v>0</v>
      </c>
      <c r="CR10" s="271">
        <f t="shared" si="42"/>
        <v>3.1847133757961785E-3</v>
      </c>
      <c r="CS10" s="271">
        <f t="shared" si="43"/>
        <v>0</v>
      </c>
      <c r="CT10" s="271">
        <f t="shared" si="44"/>
        <v>0</v>
      </c>
      <c r="CU10" s="271">
        <f t="shared" si="45"/>
        <v>0</v>
      </c>
      <c r="CV10" s="271">
        <f t="shared" si="46"/>
        <v>0</v>
      </c>
      <c r="CW10" s="271">
        <f t="shared" si="47"/>
        <v>0</v>
      </c>
    </row>
    <row r="11" spans="2:113" x14ac:dyDescent="0.15">
      <c r="B11" s="330" t="s">
        <v>5</v>
      </c>
      <c r="C11" s="329"/>
      <c r="D11" s="6">
        <v>1364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14</v>
      </c>
      <c r="K11" s="6">
        <v>31</v>
      </c>
      <c r="L11" s="6">
        <v>89</v>
      </c>
      <c r="M11" s="6">
        <v>120</v>
      </c>
      <c r="N11" s="6">
        <v>118</v>
      </c>
      <c r="O11" s="6">
        <v>122</v>
      </c>
      <c r="P11" s="6">
        <v>129</v>
      </c>
      <c r="Q11" s="6">
        <v>137</v>
      </c>
      <c r="R11" s="6">
        <v>125</v>
      </c>
      <c r="S11" s="6">
        <v>110</v>
      </c>
      <c r="T11" s="6">
        <v>88</v>
      </c>
      <c r="U11" s="6">
        <v>47</v>
      </c>
      <c r="V11" s="6">
        <v>57</v>
      </c>
      <c r="W11" s="6">
        <v>38</v>
      </c>
      <c r="X11" s="6">
        <v>20</v>
      </c>
      <c r="Y11" s="6">
        <v>22</v>
      </c>
      <c r="Z11" s="6">
        <v>14</v>
      </c>
      <c r="AA11" s="6">
        <v>12</v>
      </c>
      <c r="AB11" s="6">
        <v>8</v>
      </c>
      <c r="AC11" s="6">
        <v>7</v>
      </c>
      <c r="AD11" s="6">
        <v>9</v>
      </c>
      <c r="AE11" s="6">
        <v>3</v>
      </c>
      <c r="AF11" s="6">
        <v>10</v>
      </c>
      <c r="AG11" s="6">
        <v>4</v>
      </c>
      <c r="AH11" s="6">
        <v>7</v>
      </c>
      <c r="AI11" s="6">
        <v>6</v>
      </c>
      <c r="AJ11" s="6">
        <v>1</v>
      </c>
      <c r="AK11" s="6">
        <v>3</v>
      </c>
      <c r="AL11" s="6">
        <v>0</v>
      </c>
      <c r="AM11" s="6">
        <v>1</v>
      </c>
      <c r="AN11" s="6">
        <v>1</v>
      </c>
      <c r="AO11" s="6">
        <v>1</v>
      </c>
      <c r="AP11" s="6">
        <v>0</v>
      </c>
      <c r="AQ11" s="6">
        <v>0</v>
      </c>
      <c r="AR11" s="6">
        <v>1</v>
      </c>
      <c r="AS11" s="6">
        <v>0</v>
      </c>
      <c r="AT11" s="6">
        <v>2</v>
      </c>
      <c r="AU11" s="6">
        <v>2</v>
      </c>
      <c r="AV11" s="6">
        <v>2</v>
      </c>
      <c r="AW11" s="6">
        <v>1</v>
      </c>
      <c r="AX11" s="6">
        <v>1</v>
      </c>
      <c r="AY11" s="6">
        <v>0</v>
      </c>
      <c r="AZ11" s="48">
        <v>3280</v>
      </c>
      <c r="BA11" s="8">
        <v>3466</v>
      </c>
      <c r="BB11" s="8">
        <v>1068.4000000000001</v>
      </c>
      <c r="BC11" s="271">
        <f t="shared" si="1"/>
        <v>0</v>
      </c>
      <c r="BD11" s="271">
        <f t="shared" si="2"/>
        <v>0</v>
      </c>
      <c r="BE11" s="271">
        <f t="shared" si="3"/>
        <v>0</v>
      </c>
      <c r="BF11" s="271">
        <f t="shared" si="4"/>
        <v>0</v>
      </c>
      <c r="BG11" s="271">
        <f t="shared" si="5"/>
        <v>7.3313782991202346E-4</v>
      </c>
      <c r="BH11" s="271">
        <f t="shared" si="6"/>
        <v>1.0263929618768328E-2</v>
      </c>
      <c r="BI11" s="271">
        <f t="shared" si="7"/>
        <v>2.2727272727272728E-2</v>
      </c>
      <c r="BJ11" s="271">
        <f t="shared" si="8"/>
        <v>6.5249266862170086E-2</v>
      </c>
      <c r="BK11" s="271">
        <f t="shared" si="9"/>
        <v>8.797653958944282E-2</v>
      </c>
      <c r="BL11" s="271">
        <f t="shared" si="10"/>
        <v>8.6510263929618775E-2</v>
      </c>
      <c r="BM11" s="271">
        <f t="shared" si="11"/>
        <v>8.9442815249266866E-2</v>
      </c>
      <c r="BN11" s="271">
        <f t="shared" si="12"/>
        <v>9.4574780058651026E-2</v>
      </c>
      <c r="BO11" s="271">
        <f t="shared" si="13"/>
        <v>0.10043988269794721</v>
      </c>
      <c r="BP11" s="271">
        <f t="shared" si="14"/>
        <v>9.1642228739002934E-2</v>
      </c>
      <c r="BQ11" s="271">
        <f t="shared" si="15"/>
        <v>8.0645161290322578E-2</v>
      </c>
      <c r="BR11" s="271">
        <f t="shared" si="16"/>
        <v>6.4516129032258063E-2</v>
      </c>
      <c r="BS11" s="271">
        <f t="shared" si="17"/>
        <v>3.44574780058651E-2</v>
      </c>
      <c r="BT11" s="271">
        <f t="shared" si="18"/>
        <v>4.1788856304985335E-2</v>
      </c>
      <c r="BU11" s="271">
        <f t="shared" si="19"/>
        <v>2.7859237536656891E-2</v>
      </c>
      <c r="BV11" s="271">
        <f t="shared" si="20"/>
        <v>1.466275659824047E-2</v>
      </c>
      <c r="BW11" s="271">
        <f t="shared" si="21"/>
        <v>1.6129032258064516E-2</v>
      </c>
      <c r="BX11" s="271">
        <f t="shared" si="22"/>
        <v>1.0263929618768328E-2</v>
      </c>
      <c r="BY11" s="271">
        <f t="shared" si="23"/>
        <v>8.7976539589442824E-3</v>
      </c>
      <c r="BZ11" s="271">
        <f t="shared" si="24"/>
        <v>5.8651026392961877E-3</v>
      </c>
      <c r="CA11" s="271">
        <f t="shared" si="25"/>
        <v>5.131964809384164E-3</v>
      </c>
      <c r="CB11" s="271">
        <f t="shared" si="26"/>
        <v>6.5982404692082114E-3</v>
      </c>
      <c r="CC11" s="271">
        <f t="shared" si="27"/>
        <v>2.1994134897360706E-3</v>
      </c>
      <c r="CD11" s="271">
        <f t="shared" si="28"/>
        <v>7.331378299120235E-3</v>
      </c>
      <c r="CE11" s="271">
        <f t="shared" si="29"/>
        <v>2.9325513196480938E-3</v>
      </c>
      <c r="CF11" s="271">
        <f t="shared" si="30"/>
        <v>5.131964809384164E-3</v>
      </c>
      <c r="CG11" s="271">
        <f t="shared" si="31"/>
        <v>4.3988269794721412E-3</v>
      </c>
      <c r="CH11" s="271">
        <f t="shared" si="32"/>
        <v>7.3313782991202346E-4</v>
      </c>
      <c r="CI11" s="271">
        <f t="shared" si="33"/>
        <v>2.1994134897360706E-3</v>
      </c>
      <c r="CJ11" s="271">
        <f t="shared" si="34"/>
        <v>0</v>
      </c>
      <c r="CK11" s="271">
        <f t="shared" si="35"/>
        <v>7.3313782991202346E-4</v>
      </c>
      <c r="CL11" s="271">
        <f t="shared" si="36"/>
        <v>7.3313782991202346E-4</v>
      </c>
      <c r="CM11" s="271">
        <f t="shared" si="37"/>
        <v>7.3313782991202346E-4</v>
      </c>
      <c r="CN11" s="271">
        <f t="shared" si="38"/>
        <v>0</v>
      </c>
      <c r="CO11" s="271">
        <f t="shared" si="39"/>
        <v>0</v>
      </c>
      <c r="CP11" s="271">
        <f t="shared" si="40"/>
        <v>7.3313782991202346E-4</v>
      </c>
      <c r="CQ11" s="271">
        <f t="shared" si="41"/>
        <v>0</v>
      </c>
      <c r="CR11" s="271">
        <f t="shared" si="42"/>
        <v>1.4662756598240469E-3</v>
      </c>
      <c r="CS11" s="271">
        <f t="shared" si="43"/>
        <v>1.4662756598240469E-3</v>
      </c>
      <c r="CT11" s="271">
        <f t="shared" si="44"/>
        <v>1.4662756598240469E-3</v>
      </c>
      <c r="CU11" s="271">
        <f t="shared" si="45"/>
        <v>7.3313782991202346E-4</v>
      </c>
      <c r="CV11" s="271">
        <f t="shared" si="46"/>
        <v>7.3313782991202346E-4</v>
      </c>
      <c r="CW11" s="271">
        <f t="shared" si="47"/>
        <v>0</v>
      </c>
    </row>
    <row r="12" spans="2:113" ht="12" customHeight="1" x14ac:dyDescent="0.15">
      <c r="B12" s="331" t="s">
        <v>75</v>
      </c>
      <c r="C12" s="287"/>
      <c r="D12" s="5">
        <v>61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  <c r="L12" s="5">
        <v>2</v>
      </c>
      <c r="M12" s="5">
        <v>5</v>
      </c>
      <c r="N12" s="5">
        <v>1</v>
      </c>
      <c r="O12" s="5">
        <v>6</v>
      </c>
      <c r="P12" s="5">
        <v>1</v>
      </c>
      <c r="Q12" s="5">
        <v>9</v>
      </c>
      <c r="R12" s="5">
        <v>5</v>
      </c>
      <c r="S12" s="5">
        <v>4</v>
      </c>
      <c r="T12" s="5">
        <v>10</v>
      </c>
      <c r="U12" s="5">
        <v>4</v>
      </c>
      <c r="V12" s="5">
        <v>6</v>
      </c>
      <c r="W12" s="5">
        <v>3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1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43">
        <v>3590</v>
      </c>
      <c r="BA12" s="7">
        <v>3563.4</v>
      </c>
      <c r="BB12" s="7">
        <v>782.5</v>
      </c>
      <c r="BC12" s="271">
        <f t="shared" si="1"/>
        <v>0</v>
      </c>
      <c r="BD12" s="271">
        <f t="shared" si="2"/>
        <v>0</v>
      </c>
      <c r="BE12" s="271">
        <f t="shared" si="3"/>
        <v>0</v>
      </c>
      <c r="BF12" s="271">
        <f t="shared" si="4"/>
        <v>0</v>
      </c>
      <c r="BG12" s="271">
        <f t="shared" si="5"/>
        <v>0</v>
      </c>
      <c r="BH12" s="271">
        <f t="shared" si="6"/>
        <v>1.6393442622950821E-2</v>
      </c>
      <c r="BI12" s="271">
        <f t="shared" si="7"/>
        <v>1.6393442622950821E-2</v>
      </c>
      <c r="BJ12" s="271">
        <f t="shared" si="8"/>
        <v>3.2786885245901641E-2</v>
      </c>
      <c r="BK12" s="271">
        <f t="shared" si="9"/>
        <v>8.1967213114754092E-2</v>
      </c>
      <c r="BL12" s="271">
        <f t="shared" si="10"/>
        <v>1.6393442622950821E-2</v>
      </c>
      <c r="BM12" s="271">
        <f t="shared" si="11"/>
        <v>9.8360655737704916E-2</v>
      </c>
      <c r="BN12" s="271">
        <f t="shared" si="12"/>
        <v>1.6393442622950821E-2</v>
      </c>
      <c r="BO12" s="271">
        <f t="shared" si="13"/>
        <v>0.14754098360655737</v>
      </c>
      <c r="BP12" s="271">
        <f t="shared" si="14"/>
        <v>8.1967213114754092E-2</v>
      </c>
      <c r="BQ12" s="271">
        <f t="shared" si="15"/>
        <v>6.5573770491803282E-2</v>
      </c>
      <c r="BR12" s="271">
        <f t="shared" si="16"/>
        <v>0.16393442622950818</v>
      </c>
      <c r="BS12" s="271">
        <f t="shared" si="17"/>
        <v>6.5573770491803282E-2</v>
      </c>
      <c r="BT12" s="271">
        <f t="shared" si="18"/>
        <v>9.8360655737704916E-2</v>
      </c>
      <c r="BU12" s="271">
        <f t="shared" si="19"/>
        <v>4.9180327868852458E-2</v>
      </c>
      <c r="BV12" s="271">
        <f t="shared" si="20"/>
        <v>1.6393442622950821E-2</v>
      </c>
      <c r="BW12" s="271">
        <f t="shared" si="21"/>
        <v>0</v>
      </c>
      <c r="BX12" s="271">
        <f t="shared" si="22"/>
        <v>0</v>
      </c>
      <c r="BY12" s="271">
        <f t="shared" si="23"/>
        <v>0</v>
      </c>
      <c r="BZ12" s="271">
        <f t="shared" si="24"/>
        <v>0</v>
      </c>
      <c r="CA12" s="271">
        <f t="shared" si="25"/>
        <v>1.6393442622950821E-2</v>
      </c>
      <c r="CB12" s="271">
        <f t="shared" si="26"/>
        <v>1.6393442622950821E-2</v>
      </c>
      <c r="CC12" s="271">
        <f t="shared" si="27"/>
        <v>0</v>
      </c>
      <c r="CD12" s="271">
        <f t="shared" si="28"/>
        <v>0</v>
      </c>
      <c r="CE12" s="271">
        <f t="shared" si="29"/>
        <v>0</v>
      </c>
      <c r="CF12" s="271">
        <f t="shared" si="30"/>
        <v>0</v>
      </c>
      <c r="CG12" s="271">
        <f t="shared" si="31"/>
        <v>0</v>
      </c>
      <c r="CH12" s="271">
        <f t="shared" si="32"/>
        <v>0</v>
      </c>
      <c r="CI12" s="271">
        <f t="shared" si="33"/>
        <v>0</v>
      </c>
      <c r="CJ12" s="271">
        <f t="shared" si="34"/>
        <v>0</v>
      </c>
      <c r="CK12" s="271">
        <f t="shared" si="35"/>
        <v>0</v>
      </c>
      <c r="CL12" s="271">
        <f t="shared" si="36"/>
        <v>0</v>
      </c>
      <c r="CM12" s="271">
        <f t="shared" si="37"/>
        <v>0</v>
      </c>
      <c r="CN12" s="271">
        <f t="shared" si="38"/>
        <v>0</v>
      </c>
      <c r="CO12" s="271">
        <f t="shared" si="39"/>
        <v>0</v>
      </c>
      <c r="CP12" s="271">
        <f t="shared" si="40"/>
        <v>0</v>
      </c>
      <c r="CQ12" s="271">
        <f t="shared" si="41"/>
        <v>0</v>
      </c>
      <c r="CR12" s="271">
        <f t="shared" si="42"/>
        <v>0</v>
      </c>
      <c r="CS12" s="271">
        <f t="shared" si="43"/>
        <v>0</v>
      </c>
      <c r="CT12" s="271">
        <f t="shared" si="44"/>
        <v>0</v>
      </c>
      <c r="CU12" s="271">
        <f t="shared" si="45"/>
        <v>0</v>
      </c>
      <c r="CV12" s="271">
        <f t="shared" si="46"/>
        <v>0</v>
      </c>
      <c r="CW12" s="271">
        <f t="shared" si="47"/>
        <v>0</v>
      </c>
    </row>
    <row r="13" spans="2:113" ht="12" customHeight="1" x14ac:dyDescent="0.15">
      <c r="B13" s="331" t="s">
        <v>76</v>
      </c>
      <c r="C13" s="287"/>
      <c r="D13" s="5">
        <v>124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3</v>
      </c>
      <c r="M13" s="5">
        <v>2</v>
      </c>
      <c r="N13" s="5">
        <v>5</v>
      </c>
      <c r="O13" s="5">
        <v>5</v>
      </c>
      <c r="P13" s="5">
        <v>17</v>
      </c>
      <c r="Q13" s="5">
        <v>13</v>
      </c>
      <c r="R13" s="5">
        <v>21</v>
      </c>
      <c r="S13" s="5">
        <v>17</v>
      </c>
      <c r="T13" s="5">
        <v>12</v>
      </c>
      <c r="U13" s="5">
        <v>4</v>
      </c>
      <c r="V13" s="5">
        <v>8</v>
      </c>
      <c r="W13" s="5">
        <v>3</v>
      </c>
      <c r="X13" s="5">
        <v>2</v>
      </c>
      <c r="Y13" s="5">
        <v>4</v>
      </c>
      <c r="Z13" s="5">
        <v>0</v>
      </c>
      <c r="AA13" s="5">
        <v>2</v>
      </c>
      <c r="AB13" s="5">
        <v>1</v>
      </c>
      <c r="AC13" s="5">
        <v>1</v>
      </c>
      <c r="AD13" s="5">
        <v>2</v>
      </c>
      <c r="AE13" s="5">
        <v>0</v>
      </c>
      <c r="AF13" s="5">
        <v>0</v>
      </c>
      <c r="AG13" s="5">
        <v>0</v>
      </c>
      <c r="AH13" s="5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1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43">
        <v>3594</v>
      </c>
      <c r="BA13" s="7">
        <v>3724.4</v>
      </c>
      <c r="BB13" s="7">
        <v>899.2</v>
      </c>
      <c r="BC13" s="271">
        <f t="shared" si="1"/>
        <v>0</v>
      </c>
      <c r="BD13" s="271">
        <f t="shared" si="2"/>
        <v>0</v>
      </c>
      <c r="BE13" s="271">
        <f t="shared" si="3"/>
        <v>0</v>
      </c>
      <c r="BF13" s="271">
        <f t="shared" si="4"/>
        <v>0</v>
      </c>
      <c r="BG13" s="271">
        <f t="shared" si="5"/>
        <v>0</v>
      </c>
      <c r="BH13" s="271">
        <f t="shared" si="6"/>
        <v>0</v>
      </c>
      <c r="BI13" s="271">
        <f t="shared" si="7"/>
        <v>0</v>
      </c>
      <c r="BJ13" s="271">
        <f t="shared" si="8"/>
        <v>2.4193548387096774E-2</v>
      </c>
      <c r="BK13" s="271">
        <f t="shared" si="9"/>
        <v>1.6129032258064516E-2</v>
      </c>
      <c r="BL13" s="271">
        <f t="shared" si="10"/>
        <v>4.0322580645161289E-2</v>
      </c>
      <c r="BM13" s="271">
        <f t="shared" si="11"/>
        <v>4.0322580645161289E-2</v>
      </c>
      <c r="BN13" s="271">
        <f t="shared" si="12"/>
        <v>0.13709677419354838</v>
      </c>
      <c r="BO13" s="271">
        <f t="shared" si="13"/>
        <v>0.10483870967741936</v>
      </c>
      <c r="BP13" s="271">
        <f t="shared" si="14"/>
        <v>0.16935483870967741</v>
      </c>
      <c r="BQ13" s="271">
        <f t="shared" si="15"/>
        <v>0.13709677419354838</v>
      </c>
      <c r="BR13" s="271">
        <f t="shared" si="16"/>
        <v>9.6774193548387094E-2</v>
      </c>
      <c r="BS13" s="271">
        <f t="shared" si="17"/>
        <v>3.2258064516129031E-2</v>
      </c>
      <c r="BT13" s="271">
        <f t="shared" si="18"/>
        <v>6.4516129032258063E-2</v>
      </c>
      <c r="BU13" s="271">
        <f t="shared" si="19"/>
        <v>2.4193548387096774E-2</v>
      </c>
      <c r="BV13" s="271">
        <f t="shared" si="20"/>
        <v>1.6129032258064516E-2</v>
      </c>
      <c r="BW13" s="271">
        <f t="shared" si="21"/>
        <v>3.2258064516129031E-2</v>
      </c>
      <c r="BX13" s="271">
        <f t="shared" si="22"/>
        <v>0</v>
      </c>
      <c r="BY13" s="271">
        <f t="shared" si="23"/>
        <v>1.6129032258064516E-2</v>
      </c>
      <c r="BZ13" s="271">
        <f t="shared" si="24"/>
        <v>8.0645161290322578E-3</v>
      </c>
      <c r="CA13" s="271">
        <f t="shared" si="25"/>
        <v>8.0645161290322578E-3</v>
      </c>
      <c r="CB13" s="271">
        <f t="shared" si="26"/>
        <v>1.6129032258064516E-2</v>
      </c>
      <c r="CC13" s="271">
        <f t="shared" si="27"/>
        <v>0</v>
      </c>
      <c r="CD13" s="271">
        <f t="shared" si="28"/>
        <v>0</v>
      </c>
      <c r="CE13" s="271">
        <f t="shared" si="29"/>
        <v>0</v>
      </c>
      <c r="CF13" s="271">
        <f t="shared" si="30"/>
        <v>0</v>
      </c>
      <c r="CG13" s="271">
        <f t="shared" si="31"/>
        <v>8.0645161290322578E-3</v>
      </c>
      <c r="CH13" s="271">
        <f t="shared" si="32"/>
        <v>0</v>
      </c>
      <c r="CI13" s="271">
        <f t="shared" si="33"/>
        <v>0</v>
      </c>
      <c r="CJ13" s="271">
        <f t="shared" si="34"/>
        <v>0</v>
      </c>
      <c r="CK13" s="271">
        <f t="shared" si="35"/>
        <v>0</v>
      </c>
      <c r="CL13" s="271">
        <f t="shared" si="36"/>
        <v>0</v>
      </c>
      <c r="CM13" s="271">
        <f t="shared" si="37"/>
        <v>0</v>
      </c>
      <c r="CN13" s="271">
        <f t="shared" si="38"/>
        <v>0</v>
      </c>
      <c r="CO13" s="271">
        <f t="shared" si="39"/>
        <v>0</v>
      </c>
      <c r="CP13" s="271">
        <f t="shared" si="40"/>
        <v>0</v>
      </c>
      <c r="CQ13" s="271">
        <f t="shared" si="41"/>
        <v>0</v>
      </c>
      <c r="CR13" s="271">
        <f t="shared" si="42"/>
        <v>8.0645161290322578E-3</v>
      </c>
      <c r="CS13" s="271">
        <f t="shared" si="43"/>
        <v>0</v>
      </c>
      <c r="CT13" s="271">
        <f t="shared" si="44"/>
        <v>0</v>
      </c>
      <c r="CU13" s="271">
        <f t="shared" si="45"/>
        <v>0</v>
      </c>
      <c r="CV13" s="271">
        <f t="shared" si="46"/>
        <v>0</v>
      </c>
      <c r="CW13" s="271">
        <f t="shared" si="47"/>
        <v>0</v>
      </c>
    </row>
    <row r="14" spans="2:113" ht="12" customHeight="1" x14ac:dyDescent="0.15">
      <c r="B14" s="331" t="s">
        <v>77</v>
      </c>
      <c r="C14" s="287"/>
      <c r="D14" s="5">
        <v>68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2</v>
      </c>
      <c r="N14" s="5">
        <v>6</v>
      </c>
      <c r="O14" s="5">
        <v>2</v>
      </c>
      <c r="P14" s="5">
        <v>9</v>
      </c>
      <c r="Q14" s="5">
        <v>15</v>
      </c>
      <c r="R14" s="5">
        <v>9</v>
      </c>
      <c r="S14" s="5">
        <v>5</v>
      </c>
      <c r="T14" s="5">
        <v>7</v>
      </c>
      <c r="U14" s="5">
        <v>3</v>
      </c>
      <c r="V14" s="5">
        <v>3</v>
      </c>
      <c r="W14" s="5">
        <v>1</v>
      </c>
      <c r="X14" s="5">
        <v>0</v>
      </c>
      <c r="Y14" s="5">
        <v>0</v>
      </c>
      <c r="Z14" s="5">
        <v>0</v>
      </c>
      <c r="AA14" s="5">
        <v>2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43">
        <v>3394</v>
      </c>
      <c r="BA14" s="7">
        <v>3577.8</v>
      </c>
      <c r="BB14" s="7">
        <v>822.6</v>
      </c>
      <c r="BC14" s="271">
        <f t="shared" si="1"/>
        <v>0</v>
      </c>
      <c r="BD14" s="271">
        <f t="shared" si="2"/>
        <v>0</v>
      </c>
      <c r="BE14" s="271">
        <f t="shared" si="3"/>
        <v>0</v>
      </c>
      <c r="BF14" s="271">
        <f t="shared" si="4"/>
        <v>0</v>
      </c>
      <c r="BG14" s="271">
        <f t="shared" si="5"/>
        <v>0</v>
      </c>
      <c r="BH14" s="271">
        <f t="shared" si="6"/>
        <v>0</v>
      </c>
      <c r="BI14" s="271">
        <f t="shared" si="7"/>
        <v>0</v>
      </c>
      <c r="BJ14" s="271">
        <f t="shared" si="8"/>
        <v>1.4705882352941176E-2</v>
      </c>
      <c r="BK14" s="271">
        <f t="shared" si="9"/>
        <v>2.9411764705882353E-2</v>
      </c>
      <c r="BL14" s="271">
        <f t="shared" si="10"/>
        <v>8.8235294117647065E-2</v>
      </c>
      <c r="BM14" s="271">
        <f t="shared" si="11"/>
        <v>2.9411764705882353E-2</v>
      </c>
      <c r="BN14" s="271">
        <f t="shared" si="12"/>
        <v>0.13235294117647059</v>
      </c>
      <c r="BO14" s="271">
        <f t="shared" si="13"/>
        <v>0.22058823529411764</v>
      </c>
      <c r="BP14" s="271">
        <f t="shared" si="14"/>
        <v>0.13235294117647059</v>
      </c>
      <c r="BQ14" s="271">
        <f t="shared" si="15"/>
        <v>7.3529411764705885E-2</v>
      </c>
      <c r="BR14" s="271">
        <f t="shared" si="16"/>
        <v>0.10294117647058823</v>
      </c>
      <c r="BS14" s="271">
        <f t="shared" si="17"/>
        <v>4.4117647058823532E-2</v>
      </c>
      <c r="BT14" s="271">
        <f t="shared" si="18"/>
        <v>4.4117647058823532E-2</v>
      </c>
      <c r="BU14" s="271">
        <f t="shared" si="19"/>
        <v>1.4705882352941176E-2</v>
      </c>
      <c r="BV14" s="271">
        <f t="shared" si="20"/>
        <v>0</v>
      </c>
      <c r="BW14" s="271">
        <f t="shared" si="21"/>
        <v>0</v>
      </c>
      <c r="BX14" s="271">
        <f t="shared" si="22"/>
        <v>0</v>
      </c>
      <c r="BY14" s="271">
        <f t="shared" si="23"/>
        <v>2.9411764705882353E-2</v>
      </c>
      <c r="BZ14" s="271">
        <f t="shared" si="24"/>
        <v>0</v>
      </c>
      <c r="CA14" s="271">
        <f t="shared" si="25"/>
        <v>0</v>
      </c>
      <c r="CB14" s="271">
        <f t="shared" si="26"/>
        <v>1.4705882352941176E-2</v>
      </c>
      <c r="CC14" s="271">
        <f t="shared" si="27"/>
        <v>0</v>
      </c>
      <c r="CD14" s="271">
        <f t="shared" si="28"/>
        <v>0</v>
      </c>
      <c r="CE14" s="271">
        <f t="shared" si="29"/>
        <v>2.9411764705882353E-2</v>
      </c>
      <c r="CF14" s="271">
        <f t="shared" si="30"/>
        <v>0</v>
      </c>
      <c r="CG14" s="271">
        <f t="shared" si="31"/>
        <v>0</v>
      </c>
      <c r="CH14" s="271">
        <f t="shared" si="32"/>
        <v>0</v>
      </c>
      <c r="CI14" s="271">
        <f t="shared" si="33"/>
        <v>0</v>
      </c>
      <c r="CJ14" s="271">
        <f t="shared" si="34"/>
        <v>0</v>
      </c>
      <c r="CK14" s="271">
        <f t="shared" si="35"/>
        <v>0</v>
      </c>
      <c r="CL14" s="271">
        <f t="shared" si="36"/>
        <v>0</v>
      </c>
      <c r="CM14" s="271">
        <f t="shared" si="37"/>
        <v>0</v>
      </c>
      <c r="CN14" s="271">
        <f t="shared" si="38"/>
        <v>0</v>
      </c>
      <c r="CO14" s="271">
        <f t="shared" si="39"/>
        <v>0</v>
      </c>
      <c r="CP14" s="271">
        <f t="shared" si="40"/>
        <v>0</v>
      </c>
      <c r="CQ14" s="271">
        <f t="shared" si="41"/>
        <v>0</v>
      </c>
      <c r="CR14" s="271">
        <f t="shared" si="42"/>
        <v>0</v>
      </c>
      <c r="CS14" s="271">
        <f t="shared" si="43"/>
        <v>0</v>
      </c>
      <c r="CT14" s="271">
        <f t="shared" si="44"/>
        <v>0</v>
      </c>
      <c r="CU14" s="271">
        <f t="shared" si="45"/>
        <v>0</v>
      </c>
      <c r="CV14" s="271">
        <f t="shared" si="46"/>
        <v>0</v>
      </c>
      <c r="CW14" s="271">
        <f t="shared" si="47"/>
        <v>0</v>
      </c>
    </row>
    <row r="15" spans="2:113" ht="12" customHeight="1" x14ac:dyDescent="0.15">
      <c r="B15" s="331" t="s">
        <v>78</v>
      </c>
      <c r="C15" s="287"/>
      <c r="D15" s="5">
        <v>4276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4</v>
      </c>
      <c r="L15" s="5">
        <v>8</v>
      </c>
      <c r="M15" s="5">
        <v>32</v>
      </c>
      <c r="N15" s="5">
        <v>66</v>
      </c>
      <c r="O15" s="5">
        <v>127</v>
      </c>
      <c r="P15" s="5">
        <v>160</v>
      </c>
      <c r="Q15" s="5">
        <v>206</v>
      </c>
      <c r="R15" s="5">
        <v>228</v>
      </c>
      <c r="S15" s="5">
        <v>252</v>
      </c>
      <c r="T15" s="5">
        <v>289</v>
      </c>
      <c r="U15" s="5">
        <v>224</v>
      </c>
      <c r="V15" s="5">
        <v>259</v>
      </c>
      <c r="W15" s="5">
        <v>235</v>
      </c>
      <c r="X15" s="5">
        <v>247</v>
      </c>
      <c r="Y15" s="5">
        <v>243</v>
      </c>
      <c r="Z15" s="5">
        <v>201</v>
      </c>
      <c r="AA15" s="5">
        <v>161</v>
      </c>
      <c r="AB15" s="5">
        <v>142</v>
      </c>
      <c r="AC15" s="5">
        <v>175</v>
      </c>
      <c r="AD15" s="5">
        <v>145</v>
      </c>
      <c r="AE15" s="5">
        <v>100</v>
      </c>
      <c r="AF15" s="5">
        <v>76</v>
      </c>
      <c r="AG15" s="5">
        <v>85</v>
      </c>
      <c r="AH15" s="5">
        <v>92</v>
      </c>
      <c r="AI15" s="5">
        <v>101</v>
      </c>
      <c r="AJ15" s="5">
        <v>53</v>
      </c>
      <c r="AK15" s="5">
        <v>40</v>
      </c>
      <c r="AL15" s="5">
        <v>47</v>
      </c>
      <c r="AM15" s="5">
        <v>51</v>
      </c>
      <c r="AN15" s="5">
        <v>52</v>
      </c>
      <c r="AO15" s="5">
        <v>42</v>
      </c>
      <c r="AP15" s="5">
        <v>25</v>
      </c>
      <c r="AQ15" s="5">
        <v>20</v>
      </c>
      <c r="AR15" s="5">
        <v>18</v>
      </c>
      <c r="AS15" s="5">
        <v>22</v>
      </c>
      <c r="AT15" s="5">
        <v>8</v>
      </c>
      <c r="AU15" s="5">
        <v>15</v>
      </c>
      <c r="AV15" s="5">
        <v>2</v>
      </c>
      <c r="AW15" s="5">
        <v>5</v>
      </c>
      <c r="AX15" s="5">
        <v>15</v>
      </c>
      <c r="AY15" s="5">
        <v>2</v>
      </c>
      <c r="AZ15" s="43">
        <v>4651</v>
      </c>
      <c r="BA15" s="7">
        <v>4909.5</v>
      </c>
      <c r="BB15" s="7">
        <v>1478.8</v>
      </c>
      <c r="BC15" s="271">
        <f t="shared" si="1"/>
        <v>0</v>
      </c>
      <c r="BD15" s="271">
        <f t="shared" si="2"/>
        <v>0</v>
      </c>
      <c r="BE15" s="271">
        <f t="shared" si="3"/>
        <v>0</v>
      </c>
      <c r="BF15" s="271">
        <f t="shared" si="4"/>
        <v>0</v>
      </c>
      <c r="BG15" s="271">
        <f t="shared" si="5"/>
        <v>2.3386342376052386E-4</v>
      </c>
      <c r="BH15" s="271">
        <f t="shared" si="6"/>
        <v>0</v>
      </c>
      <c r="BI15" s="271">
        <f t="shared" si="7"/>
        <v>9.3545369504209543E-4</v>
      </c>
      <c r="BJ15" s="271">
        <f t="shared" si="8"/>
        <v>1.8709073900841909E-3</v>
      </c>
      <c r="BK15" s="271">
        <f t="shared" si="9"/>
        <v>7.4836295603367634E-3</v>
      </c>
      <c r="BL15" s="271">
        <f t="shared" si="10"/>
        <v>1.5434985968194575E-2</v>
      </c>
      <c r="BM15" s="271">
        <f t="shared" si="11"/>
        <v>2.970065481758653E-2</v>
      </c>
      <c r="BN15" s="271">
        <f t="shared" si="12"/>
        <v>3.7418147801683815E-2</v>
      </c>
      <c r="BO15" s="271">
        <f t="shared" si="13"/>
        <v>4.8175865294667913E-2</v>
      </c>
      <c r="BP15" s="271">
        <f t="shared" si="14"/>
        <v>5.3320860617399442E-2</v>
      </c>
      <c r="BQ15" s="271">
        <f t="shared" si="15"/>
        <v>5.8933582787652011E-2</v>
      </c>
      <c r="BR15" s="271">
        <f t="shared" si="16"/>
        <v>6.758652946679139E-2</v>
      </c>
      <c r="BS15" s="271">
        <f t="shared" si="17"/>
        <v>5.2385406922357346E-2</v>
      </c>
      <c r="BT15" s="271">
        <f t="shared" si="18"/>
        <v>6.0570626753975676E-2</v>
      </c>
      <c r="BU15" s="271">
        <f t="shared" si="19"/>
        <v>5.4957904583723106E-2</v>
      </c>
      <c r="BV15" s="271">
        <f t="shared" si="20"/>
        <v>5.7764265668849395E-2</v>
      </c>
      <c r="BW15" s="271">
        <f t="shared" si="21"/>
        <v>5.6828811973807299E-2</v>
      </c>
      <c r="BX15" s="271">
        <f t="shared" si="22"/>
        <v>4.7006548175865297E-2</v>
      </c>
      <c r="BY15" s="271">
        <f t="shared" si="23"/>
        <v>3.7652011225444343E-2</v>
      </c>
      <c r="BZ15" s="271">
        <f t="shared" si="24"/>
        <v>3.320860617399439E-2</v>
      </c>
      <c r="CA15" s="271">
        <f t="shared" si="25"/>
        <v>4.0926099158091672E-2</v>
      </c>
      <c r="CB15" s="271">
        <f t="shared" si="26"/>
        <v>3.3910196445275959E-2</v>
      </c>
      <c r="CC15" s="271">
        <f t="shared" si="27"/>
        <v>2.3386342376052385E-2</v>
      </c>
      <c r="CD15" s="271">
        <f t="shared" si="28"/>
        <v>1.7773620205799812E-2</v>
      </c>
      <c r="CE15" s="271">
        <f t="shared" si="29"/>
        <v>1.9878391019644528E-2</v>
      </c>
      <c r="CF15" s="271">
        <f t="shared" si="30"/>
        <v>2.1515434985968196E-2</v>
      </c>
      <c r="CG15" s="271">
        <f t="shared" si="31"/>
        <v>2.3620205799812909E-2</v>
      </c>
      <c r="CH15" s="271">
        <f t="shared" si="32"/>
        <v>1.2394761459307764E-2</v>
      </c>
      <c r="CI15" s="271">
        <f t="shared" si="33"/>
        <v>9.3545369504209538E-3</v>
      </c>
      <c r="CJ15" s="271">
        <f t="shared" si="34"/>
        <v>1.0991580916744622E-2</v>
      </c>
      <c r="CK15" s="271">
        <f t="shared" si="35"/>
        <v>1.1927034611786716E-2</v>
      </c>
      <c r="CL15" s="271">
        <f t="shared" si="36"/>
        <v>1.216089803554724E-2</v>
      </c>
      <c r="CM15" s="271">
        <f t="shared" si="37"/>
        <v>9.8222637979420019E-3</v>
      </c>
      <c r="CN15" s="271">
        <f t="shared" si="38"/>
        <v>5.8465855940130962E-3</v>
      </c>
      <c r="CO15" s="271">
        <f t="shared" si="39"/>
        <v>4.6772684752104769E-3</v>
      </c>
      <c r="CP15" s="271">
        <f t="shared" si="40"/>
        <v>4.2095416276894298E-3</v>
      </c>
      <c r="CQ15" s="271">
        <f t="shared" si="41"/>
        <v>5.144995322731525E-3</v>
      </c>
      <c r="CR15" s="271">
        <f t="shared" si="42"/>
        <v>1.8709073900841909E-3</v>
      </c>
      <c r="CS15" s="271">
        <f t="shared" si="43"/>
        <v>3.5079513564078577E-3</v>
      </c>
      <c r="CT15" s="271">
        <f t="shared" si="44"/>
        <v>4.6772684752104771E-4</v>
      </c>
      <c r="CU15" s="271">
        <f t="shared" si="45"/>
        <v>1.1693171188026192E-3</v>
      </c>
      <c r="CV15" s="271">
        <f t="shared" si="46"/>
        <v>3.5079513564078577E-3</v>
      </c>
      <c r="CW15" s="271">
        <f t="shared" si="47"/>
        <v>4.6772684752104771E-4</v>
      </c>
    </row>
    <row r="16" spans="2:113" ht="12" customHeight="1" x14ac:dyDescent="0.15">
      <c r="B16" s="331" t="s">
        <v>79</v>
      </c>
      <c r="C16" s="287"/>
      <c r="D16" s="5">
        <v>272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2</v>
      </c>
      <c r="K16" s="5">
        <v>1</v>
      </c>
      <c r="L16" s="5">
        <v>0</v>
      </c>
      <c r="M16" s="5">
        <v>7</v>
      </c>
      <c r="N16" s="5">
        <v>9</v>
      </c>
      <c r="O16" s="5">
        <v>14</v>
      </c>
      <c r="P16" s="5">
        <v>15</v>
      </c>
      <c r="Q16" s="5">
        <v>17</v>
      </c>
      <c r="R16" s="5">
        <v>22</v>
      </c>
      <c r="S16" s="5">
        <v>23</v>
      </c>
      <c r="T16" s="5">
        <v>33</v>
      </c>
      <c r="U16" s="5">
        <v>27</v>
      </c>
      <c r="V16" s="5">
        <v>16</v>
      </c>
      <c r="W16" s="5">
        <v>23</v>
      </c>
      <c r="X16" s="5">
        <v>15</v>
      </c>
      <c r="Y16" s="5">
        <v>7</v>
      </c>
      <c r="Z16" s="5">
        <v>6</v>
      </c>
      <c r="AA16" s="5">
        <v>5</v>
      </c>
      <c r="AB16" s="5">
        <v>3</v>
      </c>
      <c r="AC16" s="5">
        <v>4</v>
      </c>
      <c r="AD16" s="5">
        <v>1</v>
      </c>
      <c r="AE16" s="5">
        <v>3</v>
      </c>
      <c r="AF16" s="5">
        <v>3</v>
      </c>
      <c r="AG16" s="5">
        <v>2</v>
      </c>
      <c r="AH16" s="5">
        <v>3</v>
      </c>
      <c r="AI16" s="5">
        <v>2</v>
      </c>
      <c r="AJ16" s="5">
        <v>0</v>
      </c>
      <c r="AK16" s="5">
        <v>2</v>
      </c>
      <c r="AL16" s="5">
        <v>0</v>
      </c>
      <c r="AM16" s="5">
        <v>1</v>
      </c>
      <c r="AN16" s="5">
        <v>1</v>
      </c>
      <c r="AO16" s="5">
        <v>2</v>
      </c>
      <c r="AP16" s="5">
        <v>1</v>
      </c>
      <c r="AQ16" s="5">
        <v>0</v>
      </c>
      <c r="AR16" s="5">
        <v>0</v>
      </c>
      <c r="AS16" s="5">
        <v>0</v>
      </c>
      <c r="AT16" s="5">
        <v>1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43">
        <v>3960</v>
      </c>
      <c r="BA16" s="7">
        <v>4118.5</v>
      </c>
      <c r="BB16" s="7">
        <v>1143.7</v>
      </c>
      <c r="BC16" s="271">
        <f t="shared" si="1"/>
        <v>0</v>
      </c>
      <c r="BD16" s="271">
        <f t="shared" si="2"/>
        <v>0</v>
      </c>
      <c r="BE16" s="271">
        <f t="shared" si="3"/>
        <v>0</v>
      </c>
      <c r="BF16" s="271">
        <f t="shared" si="4"/>
        <v>0</v>
      </c>
      <c r="BG16" s="271">
        <f t="shared" si="5"/>
        <v>3.6764705882352941E-3</v>
      </c>
      <c r="BH16" s="271">
        <f t="shared" si="6"/>
        <v>7.3529411764705881E-3</v>
      </c>
      <c r="BI16" s="271">
        <f t="shared" si="7"/>
        <v>3.6764705882352941E-3</v>
      </c>
      <c r="BJ16" s="271">
        <f t="shared" si="8"/>
        <v>0</v>
      </c>
      <c r="BK16" s="271">
        <f t="shared" si="9"/>
        <v>2.5735294117647058E-2</v>
      </c>
      <c r="BL16" s="271">
        <f t="shared" si="10"/>
        <v>3.3088235294117647E-2</v>
      </c>
      <c r="BM16" s="271">
        <f t="shared" si="11"/>
        <v>5.1470588235294115E-2</v>
      </c>
      <c r="BN16" s="271">
        <f t="shared" si="12"/>
        <v>5.514705882352941E-2</v>
      </c>
      <c r="BO16" s="271">
        <f t="shared" si="13"/>
        <v>6.25E-2</v>
      </c>
      <c r="BP16" s="271">
        <f t="shared" si="14"/>
        <v>8.0882352941176475E-2</v>
      </c>
      <c r="BQ16" s="271">
        <f t="shared" si="15"/>
        <v>8.455882352941177E-2</v>
      </c>
      <c r="BR16" s="271">
        <f t="shared" si="16"/>
        <v>0.12132352941176471</v>
      </c>
      <c r="BS16" s="271">
        <f t="shared" si="17"/>
        <v>9.9264705882352935E-2</v>
      </c>
      <c r="BT16" s="271">
        <f t="shared" si="18"/>
        <v>5.8823529411764705E-2</v>
      </c>
      <c r="BU16" s="271">
        <f t="shared" si="19"/>
        <v>8.455882352941177E-2</v>
      </c>
      <c r="BV16" s="271">
        <f t="shared" si="20"/>
        <v>5.514705882352941E-2</v>
      </c>
      <c r="BW16" s="271">
        <f t="shared" si="21"/>
        <v>2.5735294117647058E-2</v>
      </c>
      <c r="BX16" s="271">
        <f t="shared" si="22"/>
        <v>2.2058823529411766E-2</v>
      </c>
      <c r="BY16" s="271">
        <f t="shared" si="23"/>
        <v>1.8382352941176471E-2</v>
      </c>
      <c r="BZ16" s="271">
        <f t="shared" si="24"/>
        <v>1.1029411764705883E-2</v>
      </c>
      <c r="CA16" s="271">
        <f t="shared" si="25"/>
        <v>1.4705882352941176E-2</v>
      </c>
      <c r="CB16" s="271">
        <f t="shared" si="26"/>
        <v>3.6764705882352941E-3</v>
      </c>
      <c r="CC16" s="271">
        <f t="shared" si="27"/>
        <v>1.1029411764705883E-2</v>
      </c>
      <c r="CD16" s="271">
        <f t="shared" si="28"/>
        <v>1.1029411764705883E-2</v>
      </c>
      <c r="CE16" s="271">
        <f t="shared" si="29"/>
        <v>7.3529411764705881E-3</v>
      </c>
      <c r="CF16" s="271">
        <f t="shared" si="30"/>
        <v>1.1029411764705883E-2</v>
      </c>
      <c r="CG16" s="271">
        <f t="shared" si="31"/>
        <v>7.3529411764705881E-3</v>
      </c>
      <c r="CH16" s="271">
        <f t="shared" si="32"/>
        <v>0</v>
      </c>
      <c r="CI16" s="271">
        <f t="shared" si="33"/>
        <v>7.3529411764705881E-3</v>
      </c>
      <c r="CJ16" s="271">
        <f t="shared" si="34"/>
        <v>0</v>
      </c>
      <c r="CK16" s="271">
        <f t="shared" si="35"/>
        <v>3.6764705882352941E-3</v>
      </c>
      <c r="CL16" s="271">
        <f t="shared" si="36"/>
        <v>3.6764705882352941E-3</v>
      </c>
      <c r="CM16" s="271">
        <f t="shared" si="37"/>
        <v>7.3529411764705881E-3</v>
      </c>
      <c r="CN16" s="271">
        <f t="shared" si="38"/>
        <v>3.6764705882352941E-3</v>
      </c>
      <c r="CO16" s="271">
        <f t="shared" si="39"/>
        <v>0</v>
      </c>
      <c r="CP16" s="271">
        <f t="shared" si="40"/>
        <v>0</v>
      </c>
      <c r="CQ16" s="271">
        <f t="shared" si="41"/>
        <v>0</v>
      </c>
      <c r="CR16" s="271">
        <f t="shared" si="42"/>
        <v>3.6764705882352941E-3</v>
      </c>
      <c r="CS16" s="271">
        <f t="shared" si="43"/>
        <v>0</v>
      </c>
      <c r="CT16" s="271">
        <f t="shared" si="44"/>
        <v>0</v>
      </c>
      <c r="CU16" s="271">
        <f t="shared" si="45"/>
        <v>0</v>
      </c>
      <c r="CV16" s="271">
        <f t="shared" si="46"/>
        <v>0</v>
      </c>
      <c r="CW16" s="271">
        <f t="shared" si="47"/>
        <v>0</v>
      </c>
    </row>
    <row r="17" spans="2:101" ht="12" customHeight="1" x14ac:dyDescent="0.15">
      <c r="B17" s="331" t="s">
        <v>80</v>
      </c>
      <c r="C17" s="287"/>
      <c r="D17" s="5">
        <v>41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</v>
      </c>
      <c r="P17" s="5">
        <v>1</v>
      </c>
      <c r="Q17" s="5">
        <v>5</v>
      </c>
      <c r="R17" s="5">
        <v>11</v>
      </c>
      <c r="S17" s="5">
        <v>8</v>
      </c>
      <c r="T17" s="5">
        <v>8</v>
      </c>
      <c r="U17" s="5">
        <v>2</v>
      </c>
      <c r="V17" s="5">
        <v>1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1</v>
      </c>
      <c r="AD17" s="5">
        <v>1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43">
        <v>3698</v>
      </c>
      <c r="BA17" s="7">
        <v>3776.7</v>
      </c>
      <c r="BB17" s="7">
        <v>600.4</v>
      </c>
      <c r="BC17" s="271">
        <f t="shared" si="1"/>
        <v>0</v>
      </c>
      <c r="BD17" s="271">
        <f t="shared" si="2"/>
        <v>0</v>
      </c>
      <c r="BE17" s="271">
        <f t="shared" si="3"/>
        <v>0</v>
      </c>
      <c r="BF17" s="271">
        <f t="shared" si="4"/>
        <v>0</v>
      </c>
      <c r="BG17" s="271">
        <f t="shared" si="5"/>
        <v>0</v>
      </c>
      <c r="BH17" s="271">
        <f t="shared" si="6"/>
        <v>0</v>
      </c>
      <c r="BI17" s="271">
        <f t="shared" si="7"/>
        <v>0</v>
      </c>
      <c r="BJ17" s="271">
        <f t="shared" si="8"/>
        <v>0</v>
      </c>
      <c r="BK17" s="271">
        <f t="shared" si="9"/>
        <v>0</v>
      </c>
      <c r="BL17" s="271">
        <f t="shared" si="10"/>
        <v>0</v>
      </c>
      <c r="BM17" s="271">
        <f t="shared" si="11"/>
        <v>4.878048780487805E-2</v>
      </c>
      <c r="BN17" s="271">
        <f t="shared" si="12"/>
        <v>2.4390243902439025E-2</v>
      </c>
      <c r="BO17" s="271">
        <f t="shared" si="13"/>
        <v>0.12195121951219512</v>
      </c>
      <c r="BP17" s="271">
        <f t="shared" si="14"/>
        <v>0.26829268292682928</v>
      </c>
      <c r="BQ17" s="271">
        <f t="shared" si="15"/>
        <v>0.1951219512195122</v>
      </c>
      <c r="BR17" s="271">
        <f t="shared" si="16"/>
        <v>0.1951219512195122</v>
      </c>
      <c r="BS17" s="271">
        <f t="shared" si="17"/>
        <v>4.878048780487805E-2</v>
      </c>
      <c r="BT17" s="271">
        <f t="shared" si="18"/>
        <v>2.4390243902439025E-2</v>
      </c>
      <c r="BU17" s="271">
        <f t="shared" si="19"/>
        <v>0</v>
      </c>
      <c r="BV17" s="271">
        <f t="shared" si="20"/>
        <v>0</v>
      </c>
      <c r="BW17" s="271">
        <f t="shared" si="21"/>
        <v>0</v>
      </c>
      <c r="BX17" s="271">
        <f t="shared" si="22"/>
        <v>2.4390243902439025E-2</v>
      </c>
      <c r="BY17" s="271">
        <f t="shared" si="23"/>
        <v>0</v>
      </c>
      <c r="BZ17" s="271">
        <f t="shared" si="24"/>
        <v>0</v>
      </c>
      <c r="CA17" s="271">
        <f t="shared" si="25"/>
        <v>2.4390243902439025E-2</v>
      </c>
      <c r="CB17" s="271">
        <f t="shared" si="26"/>
        <v>2.4390243902439025E-2</v>
      </c>
      <c r="CC17" s="271">
        <f t="shared" si="27"/>
        <v>0</v>
      </c>
      <c r="CD17" s="271">
        <f t="shared" si="28"/>
        <v>0</v>
      </c>
      <c r="CE17" s="271">
        <f t="shared" si="29"/>
        <v>0</v>
      </c>
      <c r="CF17" s="271">
        <f t="shared" si="30"/>
        <v>0</v>
      </c>
      <c r="CG17" s="271">
        <f t="shared" si="31"/>
        <v>0</v>
      </c>
      <c r="CH17" s="271">
        <f t="shared" si="32"/>
        <v>0</v>
      </c>
      <c r="CI17" s="271">
        <f t="shared" si="33"/>
        <v>0</v>
      </c>
      <c r="CJ17" s="271">
        <f t="shared" si="34"/>
        <v>0</v>
      </c>
      <c r="CK17" s="271">
        <f t="shared" si="35"/>
        <v>0</v>
      </c>
      <c r="CL17" s="271">
        <f t="shared" si="36"/>
        <v>0</v>
      </c>
      <c r="CM17" s="271">
        <f t="shared" si="37"/>
        <v>0</v>
      </c>
      <c r="CN17" s="271">
        <f t="shared" si="38"/>
        <v>0</v>
      </c>
      <c r="CO17" s="271">
        <f t="shared" si="39"/>
        <v>0</v>
      </c>
      <c r="CP17" s="271">
        <f t="shared" si="40"/>
        <v>0</v>
      </c>
      <c r="CQ17" s="271">
        <f t="shared" si="41"/>
        <v>0</v>
      </c>
      <c r="CR17" s="271">
        <f t="shared" si="42"/>
        <v>0</v>
      </c>
      <c r="CS17" s="271">
        <f t="shared" si="43"/>
        <v>0</v>
      </c>
      <c r="CT17" s="271">
        <f t="shared" si="44"/>
        <v>0</v>
      </c>
      <c r="CU17" s="271">
        <f t="shared" si="45"/>
        <v>0</v>
      </c>
      <c r="CV17" s="271">
        <f t="shared" si="46"/>
        <v>0</v>
      </c>
      <c r="CW17" s="271">
        <f t="shared" si="47"/>
        <v>0</v>
      </c>
    </row>
    <row r="18" spans="2:101" ht="12" customHeight="1" x14ac:dyDescent="0.15">
      <c r="B18" s="331" t="s">
        <v>81</v>
      </c>
      <c r="C18" s="287"/>
      <c r="D18" s="5">
        <v>1979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1</v>
      </c>
      <c r="K18" s="5">
        <v>1</v>
      </c>
      <c r="L18" s="5">
        <v>12</v>
      </c>
      <c r="M18" s="5">
        <v>55</v>
      </c>
      <c r="N18" s="5">
        <v>94</v>
      </c>
      <c r="O18" s="5">
        <v>153</v>
      </c>
      <c r="P18" s="5">
        <v>162</v>
      </c>
      <c r="Q18" s="5">
        <v>198</v>
      </c>
      <c r="R18" s="5">
        <v>174</v>
      </c>
      <c r="S18" s="5">
        <v>171</v>
      </c>
      <c r="T18" s="5">
        <v>166</v>
      </c>
      <c r="U18" s="5">
        <v>113</v>
      </c>
      <c r="V18" s="5">
        <v>119</v>
      </c>
      <c r="W18" s="5">
        <v>86</v>
      </c>
      <c r="X18" s="5">
        <v>55</v>
      </c>
      <c r="Y18" s="5">
        <v>58</v>
      </c>
      <c r="Z18" s="5">
        <v>46</v>
      </c>
      <c r="AA18" s="5">
        <v>35</v>
      </c>
      <c r="AB18" s="5">
        <v>48</v>
      </c>
      <c r="AC18" s="5">
        <v>35</v>
      </c>
      <c r="AD18" s="5">
        <v>25</v>
      </c>
      <c r="AE18" s="5">
        <v>23</v>
      </c>
      <c r="AF18" s="5">
        <v>13</v>
      </c>
      <c r="AG18" s="5">
        <v>16</v>
      </c>
      <c r="AH18" s="5">
        <v>14</v>
      </c>
      <c r="AI18" s="5">
        <v>8</v>
      </c>
      <c r="AJ18" s="5">
        <v>7</v>
      </c>
      <c r="AK18" s="5">
        <v>11</v>
      </c>
      <c r="AL18" s="5">
        <v>5</v>
      </c>
      <c r="AM18" s="5">
        <v>11</v>
      </c>
      <c r="AN18" s="5">
        <v>16</v>
      </c>
      <c r="AO18" s="5">
        <v>7</v>
      </c>
      <c r="AP18" s="5">
        <v>6</v>
      </c>
      <c r="AQ18" s="5">
        <v>6</v>
      </c>
      <c r="AR18" s="5">
        <v>7</v>
      </c>
      <c r="AS18" s="5">
        <v>4</v>
      </c>
      <c r="AT18" s="5">
        <v>3</v>
      </c>
      <c r="AU18" s="5">
        <v>5</v>
      </c>
      <c r="AV18" s="5">
        <v>4</v>
      </c>
      <c r="AW18" s="5">
        <v>2</v>
      </c>
      <c r="AX18" s="5">
        <v>3</v>
      </c>
      <c r="AY18" s="5">
        <v>0</v>
      </c>
      <c r="AZ18" s="43">
        <v>3770</v>
      </c>
      <c r="BA18" s="7">
        <v>4107.1000000000004</v>
      </c>
      <c r="BB18" s="7">
        <v>1326.3</v>
      </c>
      <c r="BC18" s="271">
        <f t="shared" si="1"/>
        <v>0</v>
      </c>
      <c r="BD18" s="271">
        <f t="shared" si="2"/>
        <v>0</v>
      </c>
      <c r="BE18" s="271">
        <f t="shared" si="3"/>
        <v>0</v>
      </c>
      <c r="BF18" s="271">
        <f t="shared" si="4"/>
        <v>0</v>
      </c>
      <c r="BG18" s="271">
        <f t="shared" si="5"/>
        <v>5.0530570995452253E-4</v>
      </c>
      <c r="BH18" s="271">
        <f t="shared" si="6"/>
        <v>5.0530570995452253E-4</v>
      </c>
      <c r="BI18" s="271">
        <f t="shared" si="7"/>
        <v>5.0530570995452253E-4</v>
      </c>
      <c r="BJ18" s="271">
        <f t="shared" si="8"/>
        <v>6.0636685194542699E-3</v>
      </c>
      <c r="BK18" s="271">
        <f t="shared" si="9"/>
        <v>2.7791814047498736E-2</v>
      </c>
      <c r="BL18" s="271">
        <f t="shared" si="10"/>
        <v>4.7498736735725113E-2</v>
      </c>
      <c r="BM18" s="271">
        <f t="shared" si="11"/>
        <v>7.7311773623041938E-2</v>
      </c>
      <c r="BN18" s="271">
        <f t="shared" si="12"/>
        <v>8.1859525012632647E-2</v>
      </c>
      <c r="BO18" s="271">
        <f t="shared" si="13"/>
        <v>0.10005053057099546</v>
      </c>
      <c r="BP18" s="271">
        <f t="shared" si="14"/>
        <v>8.7923193532086913E-2</v>
      </c>
      <c r="BQ18" s="271">
        <f t="shared" si="15"/>
        <v>8.6407276402223343E-2</v>
      </c>
      <c r="BR18" s="271">
        <f t="shared" si="16"/>
        <v>8.3880747852450727E-2</v>
      </c>
      <c r="BS18" s="271">
        <f t="shared" si="17"/>
        <v>5.7099545224861041E-2</v>
      </c>
      <c r="BT18" s="271">
        <f t="shared" si="18"/>
        <v>6.0131379484588174E-2</v>
      </c>
      <c r="BU18" s="271">
        <f t="shared" si="19"/>
        <v>4.3456291056088933E-2</v>
      </c>
      <c r="BV18" s="271">
        <f t="shared" si="20"/>
        <v>2.7791814047498736E-2</v>
      </c>
      <c r="BW18" s="271">
        <f t="shared" si="21"/>
        <v>2.9307731177362305E-2</v>
      </c>
      <c r="BX18" s="271">
        <f t="shared" si="22"/>
        <v>2.3244062657908033E-2</v>
      </c>
      <c r="BY18" s="271">
        <f t="shared" si="23"/>
        <v>1.7685699848408287E-2</v>
      </c>
      <c r="BZ18" s="271">
        <f t="shared" si="24"/>
        <v>2.425467407781708E-2</v>
      </c>
      <c r="CA18" s="271">
        <f t="shared" si="25"/>
        <v>1.7685699848408287E-2</v>
      </c>
      <c r="CB18" s="271">
        <f t="shared" si="26"/>
        <v>1.2632642748863061E-2</v>
      </c>
      <c r="CC18" s="271">
        <f t="shared" si="27"/>
        <v>1.1622031328954016E-2</v>
      </c>
      <c r="CD18" s="271">
        <f t="shared" si="28"/>
        <v>6.5689742294087923E-3</v>
      </c>
      <c r="CE18" s="271">
        <f t="shared" si="29"/>
        <v>8.0848913592723604E-3</v>
      </c>
      <c r="CF18" s="271">
        <f t="shared" si="30"/>
        <v>7.0742799393633147E-3</v>
      </c>
      <c r="CG18" s="271">
        <f t="shared" si="31"/>
        <v>4.0424456796361802E-3</v>
      </c>
      <c r="CH18" s="271">
        <f t="shared" si="32"/>
        <v>3.5371399696816574E-3</v>
      </c>
      <c r="CI18" s="271">
        <f t="shared" si="33"/>
        <v>5.5583628094997475E-3</v>
      </c>
      <c r="CJ18" s="271">
        <f t="shared" si="34"/>
        <v>2.5265285497726125E-3</v>
      </c>
      <c r="CK18" s="271">
        <f t="shared" si="35"/>
        <v>5.5583628094997475E-3</v>
      </c>
      <c r="CL18" s="271">
        <f t="shared" si="36"/>
        <v>8.0848913592723604E-3</v>
      </c>
      <c r="CM18" s="271">
        <f t="shared" si="37"/>
        <v>3.5371399696816574E-3</v>
      </c>
      <c r="CN18" s="271">
        <f t="shared" si="38"/>
        <v>3.0318342597271349E-3</v>
      </c>
      <c r="CO18" s="271">
        <f t="shared" si="39"/>
        <v>3.0318342597271349E-3</v>
      </c>
      <c r="CP18" s="271">
        <f t="shared" si="40"/>
        <v>3.5371399696816574E-3</v>
      </c>
      <c r="CQ18" s="271">
        <f t="shared" si="41"/>
        <v>2.0212228398180901E-3</v>
      </c>
      <c r="CR18" s="271">
        <f t="shared" si="42"/>
        <v>1.5159171298635675E-3</v>
      </c>
      <c r="CS18" s="271">
        <f t="shared" si="43"/>
        <v>2.5265285497726125E-3</v>
      </c>
      <c r="CT18" s="271">
        <f t="shared" si="44"/>
        <v>2.0212228398180901E-3</v>
      </c>
      <c r="CU18" s="271">
        <f t="shared" si="45"/>
        <v>1.0106114199090451E-3</v>
      </c>
      <c r="CV18" s="271">
        <f t="shared" si="46"/>
        <v>1.5159171298635675E-3</v>
      </c>
      <c r="CW18" s="271">
        <f t="shared" si="47"/>
        <v>0</v>
      </c>
    </row>
    <row r="19" spans="2:101" ht="12" customHeight="1" x14ac:dyDescent="0.15">
      <c r="B19" s="331" t="s">
        <v>202</v>
      </c>
      <c r="C19" s="287"/>
      <c r="D19" s="5">
        <v>202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3</v>
      </c>
      <c r="L19" s="5">
        <v>6</v>
      </c>
      <c r="M19" s="5">
        <v>27</v>
      </c>
      <c r="N19" s="5">
        <v>17</v>
      </c>
      <c r="O19" s="5">
        <v>22</v>
      </c>
      <c r="P19" s="5">
        <v>25</v>
      </c>
      <c r="Q19" s="5">
        <v>15</v>
      </c>
      <c r="R19" s="5">
        <v>17</v>
      </c>
      <c r="S19" s="5">
        <v>15</v>
      </c>
      <c r="T19" s="5">
        <v>8</v>
      </c>
      <c r="U19" s="5">
        <v>10</v>
      </c>
      <c r="V19" s="5">
        <v>9</v>
      </c>
      <c r="W19" s="5">
        <v>11</v>
      </c>
      <c r="X19" s="5">
        <v>4</v>
      </c>
      <c r="Y19" s="5">
        <v>1</v>
      </c>
      <c r="Z19" s="5">
        <v>2</v>
      </c>
      <c r="AA19" s="5">
        <v>3</v>
      </c>
      <c r="AB19" s="5">
        <v>1</v>
      </c>
      <c r="AC19" s="5">
        <v>0</v>
      </c>
      <c r="AD19" s="5">
        <v>1</v>
      </c>
      <c r="AE19" s="5">
        <v>0</v>
      </c>
      <c r="AF19" s="5">
        <v>2</v>
      </c>
      <c r="AG19" s="5">
        <v>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0</v>
      </c>
      <c r="AZ19" s="43">
        <v>3204</v>
      </c>
      <c r="BA19" s="7">
        <v>3425.2</v>
      </c>
      <c r="BB19" s="7">
        <v>956.6</v>
      </c>
      <c r="BC19" s="271">
        <f t="shared" si="1"/>
        <v>0</v>
      </c>
      <c r="BD19" s="271">
        <f t="shared" si="2"/>
        <v>0</v>
      </c>
      <c r="BE19" s="271">
        <f t="shared" si="3"/>
        <v>0</v>
      </c>
      <c r="BF19" s="271">
        <f t="shared" si="4"/>
        <v>0</v>
      </c>
      <c r="BG19" s="271">
        <f t="shared" si="5"/>
        <v>0</v>
      </c>
      <c r="BH19" s="271">
        <f t="shared" si="6"/>
        <v>4.9504950495049506E-3</v>
      </c>
      <c r="BI19" s="271">
        <f t="shared" si="7"/>
        <v>1.4851485148514851E-2</v>
      </c>
      <c r="BJ19" s="271">
        <f t="shared" si="8"/>
        <v>2.9702970297029702E-2</v>
      </c>
      <c r="BK19" s="271">
        <f t="shared" si="9"/>
        <v>0.13366336633663367</v>
      </c>
      <c r="BL19" s="271">
        <f t="shared" si="10"/>
        <v>8.4158415841584164E-2</v>
      </c>
      <c r="BM19" s="271">
        <f t="shared" si="11"/>
        <v>0.10891089108910891</v>
      </c>
      <c r="BN19" s="271">
        <f t="shared" si="12"/>
        <v>0.12376237623762376</v>
      </c>
      <c r="BO19" s="271">
        <f t="shared" si="13"/>
        <v>7.4257425742574254E-2</v>
      </c>
      <c r="BP19" s="271">
        <f t="shared" si="14"/>
        <v>8.4158415841584164E-2</v>
      </c>
      <c r="BQ19" s="271">
        <f t="shared" si="15"/>
        <v>7.4257425742574254E-2</v>
      </c>
      <c r="BR19" s="271">
        <f t="shared" si="16"/>
        <v>3.9603960396039604E-2</v>
      </c>
      <c r="BS19" s="271">
        <f t="shared" si="17"/>
        <v>4.9504950495049507E-2</v>
      </c>
      <c r="BT19" s="271">
        <f t="shared" si="18"/>
        <v>4.4554455445544552E-2</v>
      </c>
      <c r="BU19" s="271">
        <f t="shared" si="19"/>
        <v>5.4455445544554455E-2</v>
      </c>
      <c r="BV19" s="271">
        <f t="shared" si="20"/>
        <v>1.9801980198019802E-2</v>
      </c>
      <c r="BW19" s="271">
        <f t="shared" si="21"/>
        <v>4.9504950495049506E-3</v>
      </c>
      <c r="BX19" s="271">
        <f t="shared" si="22"/>
        <v>9.9009900990099011E-3</v>
      </c>
      <c r="BY19" s="271">
        <f t="shared" si="23"/>
        <v>1.4851485148514851E-2</v>
      </c>
      <c r="BZ19" s="271">
        <f t="shared" si="24"/>
        <v>4.9504950495049506E-3</v>
      </c>
      <c r="CA19" s="271">
        <f t="shared" si="25"/>
        <v>0</v>
      </c>
      <c r="CB19" s="271">
        <f t="shared" si="26"/>
        <v>4.9504950495049506E-3</v>
      </c>
      <c r="CC19" s="271">
        <f t="shared" si="27"/>
        <v>0</v>
      </c>
      <c r="CD19" s="271">
        <f t="shared" si="28"/>
        <v>9.9009900990099011E-3</v>
      </c>
      <c r="CE19" s="271">
        <f t="shared" si="29"/>
        <v>4.9504950495049506E-3</v>
      </c>
      <c r="CF19" s="271">
        <f t="shared" si="30"/>
        <v>0</v>
      </c>
      <c r="CG19" s="271">
        <f t="shared" si="31"/>
        <v>0</v>
      </c>
      <c r="CH19" s="271">
        <f t="shared" si="32"/>
        <v>0</v>
      </c>
      <c r="CI19" s="271">
        <f t="shared" si="33"/>
        <v>0</v>
      </c>
      <c r="CJ19" s="271">
        <f t="shared" si="34"/>
        <v>0</v>
      </c>
      <c r="CK19" s="271">
        <f t="shared" si="35"/>
        <v>0</v>
      </c>
      <c r="CL19" s="271">
        <f t="shared" si="36"/>
        <v>0</v>
      </c>
      <c r="CM19" s="271">
        <f t="shared" si="37"/>
        <v>0</v>
      </c>
      <c r="CN19" s="271">
        <f t="shared" si="38"/>
        <v>0</v>
      </c>
      <c r="CO19" s="271">
        <f t="shared" si="39"/>
        <v>0</v>
      </c>
      <c r="CP19" s="271">
        <f t="shared" si="40"/>
        <v>0</v>
      </c>
      <c r="CQ19" s="271">
        <f t="shared" si="41"/>
        <v>0</v>
      </c>
      <c r="CR19" s="271">
        <f t="shared" si="42"/>
        <v>0</v>
      </c>
      <c r="CS19" s="271">
        <f t="shared" si="43"/>
        <v>0</v>
      </c>
      <c r="CT19" s="271">
        <f t="shared" si="44"/>
        <v>0</v>
      </c>
      <c r="CU19" s="271">
        <f t="shared" si="45"/>
        <v>0</v>
      </c>
      <c r="CV19" s="271">
        <f t="shared" si="46"/>
        <v>4.9504950495049506E-3</v>
      </c>
      <c r="CW19" s="271">
        <f t="shared" si="47"/>
        <v>0</v>
      </c>
    </row>
    <row r="20" spans="2:101" ht="12" customHeight="1" x14ac:dyDescent="0.15">
      <c r="B20" s="331" t="s">
        <v>203</v>
      </c>
      <c r="C20" s="287"/>
      <c r="D20" s="5">
        <v>93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3</v>
      </c>
      <c r="K20" s="5">
        <v>2</v>
      </c>
      <c r="L20" s="5">
        <v>11</v>
      </c>
      <c r="M20" s="5">
        <v>9</v>
      </c>
      <c r="N20" s="5">
        <v>9</v>
      </c>
      <c r="O20" s="5">
        <v>8</v>
      </c>
      <c r="P20" s="5">
        <v>11</v>
      </c>
      <c r="Q20" s="5">
        <v>11</v>
      </c>
      <c r="R20" s="5">
        <v>8</v>
      </c>
      <c r="S20" s="5">
        <v>5</v>
      </c>
      <c r="T20" s="5">
        <v>4</v>
      </c>
      <c r="U20" s="5">
        <v>3</v>
      </c>
      <c r="V20" s="5">
        <v>3</v>
      </c>
      <c r="W20" s="5">
        <v>2</v>
      </c>
      <c r="X20" s="5">
        <v>1</v>
      </c>
      <c r="Y20" s="5">
        <v>1</v>
      </c>
      <c r="Z20" s="5">
        <v>1</v>
      </c>
      <c r="AA20" s="5">
        <v>0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43">
        <v>3068</v>
      </c>
      <c r="BA20" s="7">
        <v>3144.4</v>
      </c>
      <c r="BB20" s="7">
        <v>733.8</v>
      </c>
      <c r="BC20" s="271">
        <f t="shared" si="1"/>
        <v>0</v>
      </c>
      <c r="BD20" s="271">
        <f t="shared" si="2"/>
        <v>0</v>
      </c>
      <c r="BE20" s="271">
        <f t="shared" si="3"/>
        <v>0</v>
      </c>
      <c r="BF20" s="271">
        <f t="shared" si="4"/>
        <v>0</v>
      </c>
      <c r="BG20" s="271">
        <f t="shared" si="5"/>
        <v>0</v>
      </c>
      <c r="BH20" s="271">
        <f t="shared" si="6"/>
        <v>3.2258064516129031E-2</v>
      </c>
      <c r="BI20" s="271">
        <f t="shared" si="7"/>
        <v>2.1505376344086023E-2</v>
      </c>
      <c r="BJ20" s="271">
        <f t="shared" si="8"/>
        <v>0.11827956989247312</v>
      </c>
      <c r="BK20" s="271">
        <f t="shared" si="9"/>
        <v>9.6774193548387094E-2</v>
      </c>
      <c r="BL20" s="271">
        <f t="shared" si="10"/>
        <v>9.6774193548387094E-2</v>
      </c>
      <c r="BM20" s="271">
        <f t="shared" si="11"/>
        <v>8.6021505376344093E-2</v>
      </c>
      <c r="BN20" s="271">
        <f t="shared" si="12"/>
        <v>0.11827956989247312</v>
      </c>
      <c r="BO20" s="271">
        <f t="shared" si="13"/>
        <v>0.11827956989247312</v>
      </c>
      <c r="BP20" s="271">
        <f t="shared" si="14"/>
        <v>8.6021505376344093E-2</v>
      </c>
      <c r="BQ20" s="271">
        <f t="shared" si="15"/>
        <v>5.3763440860215055E-2</v>
      </c>
      <c r="BR20" s="271">
        <f t="shared" si="16"/>
        <v>4.3010752688172046E-2</v>
      </c>
      <c r="BS20" s="271">
        <f t="shared" si="17"/>
        <v>3.2258064516129031E-2</v>
      </c>
      <c r="BT20" s="271">
        <f t="shared" si="18"/>
        <v>3.2258064516129031E-2</v>
      </c>
      <c r="BU20" s="271">
        <f t="shared" si="19"/>
        <v>2.1505376344086023E-2</v>
      </c>
      <c r="BV20" s="271">
        <f t="shared" si="20"/>
        <v>1.0752688172043012E-2</v>
      </c>
      <c r="BW20" s="271">
        <f t="shared" si="21"/>
        <v>1.0752688172043012E-2</v>
      </c>
      <c r="BX20" s="271">
        <f t="shared" si="22"/>
        <v>1.0752688172043012E-2</v>
      </c>
      <c r="BY20" s="271">
        <f t="shared" si="23"/>
        <v>0</v>
      </c>
      <c r="BZ20" s="271">
        <f t="shared" si="24"/>
        <v>1.0752688172043012E-2</v>
      </c>
      <c r="CA20" s="271">
        <f t="shared" si="25"/>
        <v>0</v>
      </c>
      <c r="CB20" s="271">
        <f t="shared" si="26"/>
        <v>0</v>
      </c>
      <c r="CC20" s="271">
        <f t="shared" si="27"/>
        <v>0</v>
      </c>
      <c r="CD20" s="271">
        <f t="shared" si="28"/>
        <v>0</v>
      </c>
      <c r="CE20" s="271">
        <f t="shared" si="29"/>
        <v>0</v>
      </c>
      <c r="CF20" s="271">
        <f t="shared" si="30"/>
        <v>0</v>
      </c>
      <c r="CG20" s="271">
        <f t="shared" si="31"/>
        <v>0</v>
      </c>
      <c r="CH20" s="271">
        <f t="shared" si="32"/>
        <v>0</v>
      </c>
      <c r="CI20" s="271">
        <f t="shared" si="33"/>
        <v>0</v>
      </c>
      <c r="CJ20" s="271">
        <f t="shared" si="34"/>
        <v>0</v>
      </c>
      <c r="CK20" s="271">
        <f t="shared" si="35"/>
        <v>0</v>
      </c>
      <c r="CL20" s="271">
        <f t="shared" si="36"/>
        <v>0</v>
      </c>
      <c r="CM20" s="271">
        <f t="shared" si="37"/>
        <v>0</v>
      </c>
      <c r="CN20" s="271">
        <f t="shared" si="38"/>
        <v>0</v>
      </c>
      <c r="CO20" s="271">
        <f t="shared" si="39"/>
        <v>0</v>
      </c>
      <c r="CP20" s="271">
        <f t="shared" si="40"/>
        <v>0</v>
      </c>
      <c r="CQ20" s="271">
        <f t="shared" si="41"/>
        <v>0</v>
      </c>
      <c r="CR20" s="271">
        <f t="shared" si="42"/>
        <v>0</v>
      </c>
      <c r="CS20" s="271">
        <f t="shared" si="43"/>
        <v>0</v>
      </c>
      <c r="CT20" s="271">
        <f t="shared" si="44"/>
        <v>0</v>
      </c>
      <c r="CU20" s="271">
        <f t="shared" si="45"/>
        <v>0</v>
      </c>
      <c r="CV20" s="271">
        <f t="shared" si="46"/>
        <v>0</v>
      </c>
      <c r="CW20" s="271">
        <f t="shared" si="47"/>
        <v>0</v>
      </c>
    </row>
    <row r="21" spans="2:101" ht="12" customHeight="1" x14ac:dyDescent="0.15">
      <c r="B21" s="331" t="s">
        <v>88</v>
      </c>
      <c r="C21" s="287"/>
      <c r="D21" s="5">
        <v>524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8</v>
      </c>
      <c r="K21" s="5">
        <v>22</v>
      </c>
      <c r="L21" s="5">
        <v>50</v>
      </c>
      <c r="M21" s="5">
        <v>57</v>
      </c>
      <c r="N21" s="5">
        <v>50</v>
      </c>
      <c r="O21" s="5">
        <v>50</v>
      </c>
      <c r="P21" s="5">
        <v>42</v>
      </c>
      <c r="Q21" s="5">
        <v>37</v>
      </c>
      <c r="R21" s="5">
        <v>27</v>
      </c>
      <c r="S21" s="5">
        <v>32</v>
      </c>
      <c r="T21" s="5">
        <v>25</v>
      </c>
      <c r="U21" s="5">
        <v>15</v>
      </c>
      <c r="V21" s="5">
        <v>18</v>
      </c>
      <c r="W21" s="5">
        <v>12</v>
      </c>
      <c r="X21" s="5">
        <v>11</v>
      </c>
      <c r="Y21" s="5">
        <v>12</v>
      </c>
      <c r="Z21" s="5">
        <v>9</v>
      </c>
      <c r="AA21" s="5">
        <v>3</v>
      </c>
      <c r="AB21" s="5">
        <v>3</v>
      </c>
      <c r="AC21" s="5">
        <v>4</v>
      </c>
      <c r="AD21" s="5">
        <v>3</v>
      </c>
      <c r="AE21" s="5">
        <v>2</v>
      </c>
      <c r="AF21" s="5">
        <v>7</v>
      </c>
      <c r="AG21" s="5">
        <v>1</v>
      </c>
      <c r="AH21" s="5">
        <v>6</v>
      </c>
      <c r="AI21" s="5">
        <v>5</v>
      </c>
      <c r="AJ21" s="5">
        <v>1</v>
      </c>
      <c r="AK21" s="5">
        <v>2</v>
      </c>
      <c r="AL21" s="5">
        <v>0</v>
      </c>
      <c r="AM21" s="5">
        <v>1</v>
      </c>
      <c r="AN21" s="5">
        <v>1</v>
      </c>
      <c r="AO21" s="5">
        <v>1</v>
      </c>
      <c r="AP21" s="5">
        <v>0</v>
      </c>
      <c r="AQ21" s="5">
        <v>0</v>
      </c>
      <c r="AR21" s="5">
        <v>1</v>
      </c>
      <c r="AS21" s="5">
        <v>0</v>
      </c>
      <c r="AT21" s="5">
        <v>1</v>
      </c>
      <c r="AU21" s="5">
        <v>1</v>
      </c>
      <c r="AV21" s="5">
        <v>2</v>
      </c>
      <c r="AW21" s="5">
        <v>1</v>
      </c>
      <c r="AX21" s="5">
        <v>0</v>
      </c>
      <c r="AY21" s="5">
        <v>0</v>
      </c>
      <c r="AZ21" s="43">
        <v>3129.5</v>
      </c>
      <c r="BA21" s="7">
        <v>3481.1</v>
      </c>
      <c r="BB21" s="7">
        <v>1315</v>
      </c>
      <c r="BC21" s="271">
        <f t="shared" si="1"/>
        <v>0</v>
      </c>
      <c r="BD21" s="271">
        <f t="shared" si="2"/>
        <v>0</v>
      </c>
      <c r="BE21" s="271">
        <f t="shared" si="3"/>
        <v>0</v>
      </c>
      <c r="BF21" s="271">
        <f t="shared" si="4"/>
        <v>0</v>
      </c>
      <c r="BG21" s="271">
        <f t="shared" si="5"/>
        <v>1.9083969465648854E-3</v>
      </c>
      <c r="BH21" s="271">
        <f t="shared" si="6"/>
        <v>1.5267175572519083E-2</v>
      </c>
      <c r="BI21" s="271">
        <f t="shared" si="7"/>
        <v>4.1984732824427481E-2</v>
      </c>
      <c r="BJ21" s="271">
        <f t="shared" si="8"/>
        <v>9.5419847328244281E-2</v>
      </c>
      <c r="BK21" s="271">
        <f t="shared" si="9"/>
        <v>0.10877862595419847</v>
      </c>
      <c r="BL21" s="271">
        <f t="shared" si="10"/>
        <v>9.5419847328244281E-2</v>
      </c>
      <c r="BM21" s="271">
        <f t="shared" si="11"/>
        <v>9.5419847328244281E-2</v>
      </c>
      <c r="BN21" s="271">
        <f t="shared" si="12"/>
        <v>8.0152671755725186E-2</v>
      </c>
      <c r="BO21" s="271">
        <f t="shared" si="13"/>
        <v>7.061068702290077E-2</v>
      </c>
      <c r="BP21" s="271">
        <f t="shared" si="14"/>
        <v>5.1526717557251911E-2</v>
      </c>
      <c r="BQ21" s="271">
        <f t="shared" si="15"/>
        <v>6.1068702290076333E-2</v>
      </c>
      <c r="BR21" s="271">
        <f t="shared" si="16"/>
        <v>4.7709923664122141E-2</v>
      </c>
      <c r="BS21" s="271">
        <f t="shared" si="17"/>
        <v>2.8625954198473282E-2</v>
      </c>
      <c r="BT21" s="271">
        <f t="shared" si="18"/>
        <v>3.4351145038167941E-2</v>
      </c>
      <c r="BU21" s="271">
        <f t="shared" si="19"/>
        <v>2.2900763358778626E-2</v>
      </c>
      <c r="BV21" s="271">
        <f t="shared" si="20"/>
        <v>2.0992366412213741E-2</v>
      </c>
      <c r="BW21" s="271">
        <f t="shared" si="21"/>
        <v>2.2900763358778626E-2</v>
      </c>
      <c r="BX21" s="271">
        <f t="shared" si="22"/>
        <v>1.717557251908397E-2</v>
      </c>
      <c r="BY21" s="271">
        <f t="shared" si="23"/>
        <v>5.7251908396946565E-3</v>
      </c>
      <c r="BZ21" s="271">
        <f t="shared" si="24"/>
        <v>5.7251908396946565E-3</v>
      </c>
      <c r="CA21" s="271">
        <f t="shared" si="25"/>
        <v>7.6335877862595417E-3</v>
      </c>
      <c r="CB21" s="271">
        <f t="shared" si="26"/>
        <v>5.7251908396946565E-3</v>
      </c>
      <c r="CC21" s="271">
        <f t="shared" si="27"/>
        <v>3.8167938931297708E-3</v>
      </c>
      <c r="CD21" s="271">
        <f t="shared" si="28"/>
        <v>1.3358778625954198E-2</v>
      </c>
      <c r="CE21" s="271">
        <f t="shared" si="29"/>
        <v>1.9083969465648854E-3</v>
      </c>
      <c r="CF21" s="271">
        <f t="shared" si="30"/>
        <v>1.1450381679389313E-2</v>
      </c>
      <c r="CG21" s="271">
        <f t="shared" si="31"/>
        <v>9.5419847328244278E-3</v>
      </c>
      <c r="CH21" s="271">
        <f t="shared" si="32"/>
        <v>1.9083969465648854E-3</v>
      </c>
      <c r="CI21" s="271">
        <f t="shared" si="33"/>
        <v>3.8167938931297708E-3</v>
      </c>
      <c r="CJ21" s="271">
        <f t="shared" si="34"/>
        <v>0</v>
      </c>
      <c r="CK21" s="271">
        <f t="shared" si="35"/>
        <v>1.9083969465648854E-3</v>
      </c>
      <c r="CL21" s="271">
        <f t="shared" si="36"/>
        <v>1.9083969465648854E-3</v>
      </c>
      <c r="CM21" s="271">
        <f t="shared" si="37"/>
        <v>1.9083969465648854E-3</v>
      </c>
      <c r="CN21" s="271">
        <f t="shared" si="38"/>
        <v>0</v>
      </c>
      <c r="CO21" s="271">
        <f t="shared" si="39"/>
        <v>0</v>
      </c>
      <c r="CP21" s="271">
        <f t="shared" si="40"/>
        <v>1.9083969465648854E-3</v>
      </c>
      <c r="CQ21" s="271">
        <f t="shared" si="41"/>
        <v>0</v>
      </c>
      <c r="CR21" s="271">
        <f t="shared" si="42"/>
        <v>1.9083969465648854E-3</v>
      </c>
      <c r="CS21" s="271">
        <f t="shared" si="43"/>
        <v>1.9083969465648854E-3</v>
      </c>
      <c r="CT21" s="271">
        <f t="shared" si="44"/>
        <v>3.8167938931297708E-3</v>
      </c>
      <c r="CU21" s="271">
        <f t="shared" si="45"/>
        <v>1.9083969465648854E-3</v>
      </c>
      <c r="CV21" s="271">
        <f t="shared" si="46"/>
        <v>0</v>
      </c>
      <c r="CW21" s="271">
        <f t="shared" si="47"/>
        <v>0</v>
      </c>
    </row>
    <row r="22" spans="2:101" ht="12" customHeight="1" x14ac:dyDescent="0.15">
      <c r="B22" s="330" t="s">
        <v>204</v>
      </c>
      <c r="C22" s="329"/>
      <c r="D22" s="6">
        <v>209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</v>
      </c>
      <c r="K22" s="6">
        <v>2</v>
      </c>
      <c r="L22" s="6">
        <v>15</v>
      </c>
      <c r="M22" s="6">
        <v>15</v>
      </c>
      <c r="N22" s="6">
        <v>27</v>
      </c>
      <c r="O22" s="6">
        <v>23</v>
      </c>
      <c r="P22" s="6">
        <v>21</v>
      </c>
      <c r="Q22" s="6">
        <v>29</v>
      </c>
      <c r="R22" s="6">
        <v>20</v>
      </c>
      <c r="S22" s="6">
        <v>13</v>
      </c>
      <c r="T22" s="6">
        <v>10</v>
      </c>
      <c r="U22" s="6">
        <v>4</v>
      </c>
      <c r="V22" s="6">
        <v>8</v>
      </c>
      <c r="W22" s="6">
        <v>6</v>
      </c>
      <c r="X22" s="6">
        <v>1</v>
      </c>
      <c r="Y22" s="6">
        <v>4</v>
      </c>
      <c r="Z22" s="6">
        <v>1</v>
      </c>
      <c r="AA22" s="6">
        <v>2</v>
      </c>
      <c r="AB22" s="6">
        <v>2</v>
      </c>
      <c r="AC22" s="6">
        <v>0</v>
      </c>
      <c r="AD22" s="6">
        <v>0</v>
      </c>
      <c r="AE22" s="6">
        <v>1</v>
      </c>
      <c r="AF22" s="6">
        <v>1</v>
      </c>
      <c r="AG22" s="6">
        <v>0</v>
      </c>
      <c r="AH22" s="6">
        <v>1</v>
      </c>
      <c r="AI22" s="6">
        <v>0</v>
      </c>
      <c r="AJ22" s="6">
        <v>0</v>
      </c>
      <c r="AK22" s="6">
        <v>1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1</v>
      </c>
      <c r="AV22" s="6">
        <v>0</v>
      </c>
      <c r="AW22" s="6">
        <v>0</v>
      </c>
      <c r="AX22" s="6">
        <v>0</v>
      </c>
      <c r="AY22" s="6">
        <v>0</v>
      </c>
      <c r="AZ22" s="48">
        <v>3200</v>
      </c>
      <c r="BA22" s="8">
        <v>3351.5</v>
      </c>
      <c r="BB22" s="8">
        <v>927.6</v>
      </c>
      <c r="BC22" s="271">
        <f t="shared" si="1"/>
        <v>0</v>
      </c>
      <c r="BD22" s="271">
        <f t="shared" si="2"/>
        <v>0</v>
      </c>
      <c r="BE22" s="271">
        <f t="shared" si="3"/>
        <v>0</v>
      </c>
      <c r="BF22" s="271">
        <f t="shared" si="4"/>
        <v>0</v>
      </c>
      <c r="BG22" s="271">
        <f t="shared" si="5"/>
        <v>0</v>
      </c>
      <c r="BH22" s="271">
        <f t="shared" si="6"/>
        <v>4.7846889952153108E-3</v>
      </c>
      <c r="BI22" s="271">
        <f t="shared" si="7"/>
        <v>9.5693779904306216E-3</v>
      </c>
      <c r="BJ22" s="271">
        <f t="shared" si="8"/>
        <v>7.1770334928229665E-2</v>
      </c>
      <c r="BK22" s="271">
        <f t="shared" si="9"/>
        <v>7.1770334928229665E-2</v>
      </c>
      <c r="BL22" s="271">
        <f t="shared" si="10"/>
        <v>0.12918660287081341</v>
      </c>
      <c r="BM22" s="271">
        <f t="shared" si="11"/>
        <v>0.11004784688995216</v>
      </c>
      <c r="BN22" s="271">
        <f t="shared" si="12"/>
        <v>0.10047846889952153</v>
      </c>
      <c r="BO22" s="271">
        <f t="shared" si="13"/>
        <v>0.13875598086124402</v>
      </c>
      <c r="BP22" s="271">
        <f t="shared" si="14"/>
        <v>9.569377990430622E-2</v>
      </c>
      <c r="BQ22" s="271">
        <f t="shared" si="15"/>
        <v>6.2200956937799042E-2</v>
      </c>
      <c r="BR22" s="271">
        <f t="shared" si="16"/>
        <v>4.784688995215311E-2</v>
      </c>
      <c r="BS22" s="271">
        <f t="shared" si="17"/>
        <v>1.9138755980861243E-2</v>
      </c>
      <c r="BT22" s="271">
        <f t="shared" si="18"/>
        <v>3.8277511961722487E-2</v>
      </c>
      <c r="BU22" s="271">
        <f t="shared" si="19"/>
        <v>2.8708133971291867E-2</v>
      </c>
      <c r="BV22" s="271">
        <f t="shared" si="20"/>
        <v>4.7846889952153108E-3</v>
      </c>
      <c r="BW22" s="271">
        <f t="shared" si="21"/>
        <v>1.9138755980861243E-2</v>
      </c>
      <c r="BX22" s="271">
        <f t="shared" si="22"/>
        <v>4.7846889952153108E-3</v>
      </c>
      <c r="BY22" s="271">
        <f t="shared" si="23"/>
        <v>9.5693779904306216E-3</v>
      </c>
      <c r="BZ22" s="271">
        <f t="shared" si="24"/>
        <v>9.5693779904306216E-3</v>
      </c>
      <c r="CA22" s="271">
        <f t="shared" si="25"/>
        <v>0</v>
      </c>
      <c r="CB22" s="271">
        <f t="shared" si="26"/>
        <v>0</v>
      </c>
      <c r="CC22" s="271">
        <f t="shared" si="27"/>
        <v>4.7846889952153108E-3</v>
      </c>
      <c r="CD22" s="271">
        <f t="shared" si="28"/>
        <v>4.7846889952153108E-3</v>
      </c>
      <c r="CE22" s="271">
        <f t="shared" si="29"/>
        <v>0</v>
      </c>
      <c r="CF22" s="271">
        <f t="shared" si="30"/>
        <v>4.7846889952153108E-3</v>
      </c>
      <c r="CG22" s="271">
        <f t="shared" si="31"/>
        <v>0</v>
      </c>
      <c r="CH22" s="271">
        <f t="shared" si="32"/>
        <v>0</v>
      </c>
      <c r="CI22" s="271">
        <f t="shared" si="33"/>
        <v>4.7846889952153108E-3</v>
      </c>
      <c r="CJ22" s="271">
        <f t="shared" si="34"/>
        <v>0</v>
      </c>
      <c r="CK22" s="271">
        <f t="shared" si="35"/>
        <v>0</v>
      </c>
      <c r="CL22" s="271">
        <f t="shared" si="36"/>
        <v>0</v>
      </c>
      <c r="CM22" s="271">
        <f t="shared" si="37"/>
        <v>0</v>
      </c>
      <c r="CN22" s="271">
        <f t="shared" si="38"/>
        <v>0</v>
      </c>
      <c r="CO22" s="271">
        <f t="shared" si="39"/>
        <v>0</v>
      </c>
      <c r="CP22" s="271">
        <f t="shared" si="40"/>
        <v>0</v>
      </c>
      <c r="CQ22" s="271">
        <f t="shared" si="41"/>
        <v>0</v>
      </c>
      <c r="CR22" s="271">
        <f t="shared" si="42"/>
        <v>0</v>
      </c>
      <c r="CS22" s="271">
        <f t="shared" si="43"/>
        <v>4.7846889952153108E-3</v>
      </c>
      <c r="CT22" s="271">
        <f t="shared" si="44"/>
        <v>0</v>
      </c>
      <c r="CU22" s="271">
        <f t="shared" si="45"/>
        <v>0</v>
      </c>
      <c r="CV22" s="271">
        <f t="shared" si="46"/>
        <v>0</v>
      </c>
      <c r="CW22" s="271">
        <f t="shared" si="47"/>
        <v>0</v>
      </c>
    </row>
    <row r="23" spans="2:101" x14ac:dyDescent="0.15">
      <c r="B23" s="331" t="s">
        <v>6</v>
      </c>
      <c r="C23" s="287"/>
      <c r="D23" s="5">
        <v>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1</v>
      </c>
      <c r="L23" s="5">
        <v>2</v>
      </c>
      <c r="M23" s="5">
        <v>5</v>
      </c>
      <c r="N23" s="5">
        <v>1</v>
      </c>
      <c r="O23" s="5">
        <v>6</v>
      </c>
      <c r="P23" s="5">
        <v>1</v>
      </c>
      <c r="Q23" s="5">
        <v>9</v>
      </c>
      <c r="R23" s="5">
        <v>5</v>
      </c>
      <c r="S23" s="5">
        <v>4</v>
      </c>
      <c r="T23" s="5">
        <v>10</v>
      </c>
      <c r="U23" s="5">
        <v>4</v>
      </c>
      <c r="V23" s="5">
        <v>6</v>
      </c>
      <c r="W23" s="5">
        <v>3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1</v>
      </c>
      <c r="AD23" s="5">
        <v>1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43">
        <v>3590</v>
      </c>
      <c r="BA23" s="7">
        <v>3563.4</v>
      </c>
      <c r="BB23" s="7">
        <v>782.5</v>
      </c>
      <c r="BC23" s="271">
        <f t="shared" si="1"/>
        <v>0</v>
      </c>
      <c r="BD23" s="271">
        <f t="shared" si="2"/>
        <v>0</v>
      </c>
      <c r="BE23" s="271">
        <f t="shared" si="3"/>
        <v>0</v>
      </c>
      <c r="BF23" s="271">
        <f t="shared" si="4"/>
        <v>0</v>
      </c>
      <c r="BG23" s="271">
        <f t="shared" si="5"/>
        <v>0</v>
      </c>
      <c r="BH23" s="271">
        <f t="shared" si="6"/>
        <v>1.6393442622950821E-2</v>
      </c>
      <c r="BI23" s="271">
        <f t="shared" si="7"/>
        <v>1.6393442622950821E-2</v>
      </c>
      <c r="BJ23" s="271">
        <f t="shared" si="8"/>
        <v>3.2786885245901641E-2</v>
      </c>
      <c r="BK23" s="271">
        <f t="shared" si="9"/>
        <v>8.1967213114754092E-2</v>
      </c>
      <c r="BL23" s="271">
        <f t="shared" si="10"/>
        <v>1.6393442622950821E-2</v>
      </c>
      <c r="BM23" s="271">
        <f t="shared" si="11"/>
        <v>9.8360655737704916E-2</v>
      </c>
      <c r="BN23" s="271">
        <f t="shared" si="12"/>
        <v>1.6393442622950821E-2</v>
      </c>
      <c r="BO23" s="271">
        <f t="shared" si="13"/>
        <v>0.14754098360655737</v>
      </c>
      <c r="BP23" s="271">
        <f t="shared" si="14"/>
        <v>8.1967213114754092E-2</v>
      </c>
      <c r="BQ23" s="271">
        <f t="shared" si="15"/>
        <v>6.5573770491803282E-2</v>
      </c>
      <c r="BR23" s="271">
        <f t="shared" si="16"/>
        <v>0.16393442622950818</v>
      </c>
      <c r="BS23" s="271">
        <f t="shared" si="17"/>
        <v>6.5573770491803282E-2</v>
      </c>
      <c r="BT23" s="271">
        <f t="shared" si="18"/>
        <v>9.8360655737704916E-2</v>
      </c>
      <c r="BU23" s="271">
        <f t="shared" si="19"/>
        <v>4.9180327868852458E-2</v>
      </c>
      <c r="BV23" s="271">
        <f t="shared" si="20"/>
        <v>1.6393442622950821E-2</v>
      </c>
      <c r="BW23" s="271">
        <f t="shared" si="21"/>
        <v>0</v>
      </c>
      <c r="BX23" s="271">
        <f t="shared" si="22"/>
        <v>0</v>
      </c>
      <c r="BY23" s="271">
        <f t="shared" si="23"/>
        <v>0</v>
      </c>
      <c r="BZ23" s="271">
        <f t="shared" si="24"/>
        <v>0</v>
      </c>
      <c r="CA23" s="271">
        <f t="shared" si="25"/>
        <v>1.6393442622950821E-2</v>
      </c>
      <c r="CB23" s="271">
        <f t="shared" si="26"/>
        <v>1.6393442622950821E-2</v>
      </c>
      <c r="CC23" s="271">
        <f t="shared" si="27"/>
        <v>0</v>
      </c>
      <c r="CD23" s="271">
        <f t="shared" si="28"/>
        <v>0</v>
      </c>
      <c r="CE23" s="271">
        <f t="shared" si="29"/>
        <v>0</v>
      </c>
      <c r="CF23" s="271">
        <f t="shared" si="30"/>
        <v>0</v>
      </c>
      <c r="CG23" s="271">
        <f t="shared" si="31"/>
        <v>0</v>
      </c>
      <c r="CH23" s="271">
        <f t="shared" si="32"/>
        <v>0</v>
      </c>
      <c r="CI23" s="271">
        <f t="shared" si="33"/>
        <v>0</v>
      </c>
      <c r="CJ23" s="271">
        <f t="shared" si="34"/>
        <v>0</v>
      </c>
      <c r="CK23" s="271">
        <f t="shared" si="35"/>
        <v>0</v>
      </c>
      <c r="CL23" s="271">
        <f t="shared" si="36"/>
        <v>0</v>
      </c>
      <c r="CM23" s="271">
        <f t="shared" si="37"/>
        <v>0</v>
      </c>
      <c r="CN23" s="271">
        <f t="shared" si="38"/>
        <v>0</v>
      </c>
      <c r="CO23" s="271">
        <f t="shared" si="39"/>
        <v>0</v>
      </c>
      <c r="CP23" s="271">
        <f t="shared" si="40"/>
        <v>0</v>
      </c>
      <c r="CQ23" s="271">
        <f t="shared" si="41"/>
        <v>0</v>
      </c>
      <c r="CR23" s="271">
        <f t="shared" si="42"/>
        <v>0</v>
      </c>
      <c r="CS23" s="271">
        <f t="shared" si="43"/>
        <v>0</v>
      </c>
      <c r="CT23" s="271">
        <f t="shared" si="44"/>
        <v>0</v>
      </c>
      <c r="CU23" s="271">
        <f t="shared" si="45"/>
        <v>0</v>
      </c>
      <c r="CV23" s="271">
        <f t="shared" si="46"/>
        <v>0</v>
      </c>
      <c r="CW23" s="271">
        <f t="shared" si="47"/>
        <v>0</v>
      </c>
    </row>
    <row r="24" spans="2:101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208" t="s">
        <v>393</v>
      </c>
      <c r="V24" s="208" t="s">
        <v>393</v>
      </c>
      <c r="W24" s="208" t="s">
        <v>393</v>
      </c>
      <c r="X24" s="208" t="s">
        <v>393</v>
      </c>
      <c r="Y24" s="208" t="s">
        <v>393</v>
      </c>
      <c r="Z24" s="208" t="s">
        <v>393</v>
      </c>
      <c r="AA24" s="208" t="s">
        <v>393</v>
      </c>
      <c r="AB24" s="208" t="s">
        <v>393</v>
      </c>
      <c r="AC24" s="208" t="s">
        <v>393</v>
      </c>
      <c r="AD24" s="208" t="s">
        <v>393</v>
      </c>
      <c r="AE24" s="208" t="s">
        <v>393</v>
      </c>
      <c r="AF24" s="208" t="s">
        <v>393</v>
      </c>
      <c r="AG24" s="208" t="s">
        <v>393</v>
      </c>
      <c r="AH24" s="208" t="s">
        <v>393</v>
      </c>
      <c r="AI24" s="208" t="s">
        <v>393</v>
      </c>
      <c r="AJ24" s="208" t="s">
        <v>393</v>
      </c>
      <c r="AK24" s="208" t="s">
        <v>393</v>
      </c>
      <c r="AL24" s="208" t="s">
        <v>393</v>
      </c>
      <c r="AM24" s="208" t="s">
        <v>393</v>
      </c>
      <c r="AN24" s="208" t="s">
        <v>393</v>
      </c>
      <c r="AO24" s="208" t="s">
        <v>393</v>
      </c>
      <c r="AP24" s="208" t="s">
        <v>393</v>
      </c>
      <c r="AQ24" s="208" t="s">
        <v>393</v>
      </c>
      <c r="AR24" s="208" t="s">
        <v>393</v>
      </c>
      <c r="AS24" s="208" t="s">
        <v>393</v>
      </c>
      <c r="AT24" s="208" t="s">
        <v>393</v>
      </c>
      <c r="AU24" s="208" t="s">
        <v>393</v>
      </c>
      <c r="AV24" s="208" t="s">
        <v>393</v>
      </c>
      <c r="AW24" s="208" t="s">
        <v>393</v>
      </c>
      <c r="AX24" s="208" t="s">
        <v>393</v>
      </c>
      <c r="AY24" s="208" t="s">
        <v>393</v>
      </c>
      <c r="AZ24" s="49" t="s">
        <v>289</v>
      </c>
      <c r="BA24" s="57" t="s">
        <v>289</v>
      </c>
      <c r="BB24" s="57" t="s">
        <v>289</v>
      </c>
      <c r="BC24" s="271" t="e">
        <f t="shared" si="1"/>
        <v>#VALUE!</v>
      </c>
      <c r="BD24" s="271" t="e">
        <f t="shared" si="2"/>
        <v>#VALUE!</v>
      </c>
      <c r="BE24" s="271" t="e">
        <f t="shared" si="3"/>
        <v>#VALUE!</v>
      </c>
      <c r="BF24" s="271" t="e">
        <f t="shared" si="4"/>
        <v>#VALUE!</v>
      </c>
      <c r="BG24" s="271" t="e">
        <f t="shared" si="5"/>
        <v>#VALUE!</v>
      </c>
      <c r="BH24" s="271" t="e">
        <f t="shared" si="6"/>
        <v>#VALUE!</v>
      </c>
      <c r="BI24" s="271" t="e">
        <f t="shared" si="7"/>
        <v>#VALUE!</v>
      </c>
      <c r="BJ24" s="271" t="e">
        <f t="shared" si="8"/>
        <v>#VALUE!</v>
      </c>
      <c r="BK24" s="271" t="e">
        <f t="shared" si="9"/>
        <v>#VALUE!</v>
      </c>
      <c r="BL24" s="271" t="e">
        <f t="shared" si="10"/>
        <v>#VALUE!</v>
      </c>
      <c r="BM24" s="271" t="e">
        <f t="shared" si="11"/>
        <v>#VALUE!</v>
      </c>
      <c r="BN24" s="271" t="e">
        <f t="shared" si="12"/>
        <v>#VALUE!</v>
      </c>
      <c r="BO24" s="271" t="e">
        <f t="shared" si="13"/>
        <v>#VALUE!</v>
      </c>
      <c r="BP24" s="271" t="e">
        <f t="shared" si="14"/>
        <v>#VALUE!</v>
      </c>
      <c r="BQ24" s="271" t="e">
        <f t="shared" si="15"/>
        <v>#VALUE!</v>
      </c>
      <c r="BR24" s="271" t="e">
        <f t="shared" si="16"/>
        <v>#VALUE!</v>
      </c>
      <c r="BS24" s="271" t="e">
        <f t="shared" si="17"/>
        <v>#VALUE!</v>
      </c>
      <c r="BT24" s="271" t="e">
        <f t="shared" si="18"/>
        <v>#VALUE!</v>
      </c>
      <c r="BU24" s="271" t="e">
        <f t="shared" si="19"/>
        <v>#VALUE!</v>
      </c>
      <c r="BV24" s="271" t="e">
        <f t="shared" si="20"/>
        <v>#VALUE!</v>
      </c>
      <c r="BW24" s="271" t="e">
        <f t="shared" si="21"/>
        <v>#VALUE!</v>
      </c>
      <c r="BX24" s="271" t="e">
        <f t="shared" si="22"/>
        <v>#VALUE!</v>
      </c>
      <c r="BY24" s="271" t="e">
        <f t="shared" si="23"/>
        <v>#VALUE!</v>
      </c>
      <c r="BZ24" s="271" t="e">
        <f t="shared" si="24"/>
        <v>#VALUE!</v>
      </c>
      <c r="CA24" s="271" t="e">
        <f t="shared" si="25"/>
        <v>#VALUE!</v>
      </c>
      <c r="CB24" s="271" t="e">
        <f t="shared" si="26"/>
        <v>#VALUE!</v>
      </c>
      <c r="CC24" s="271" t="e">
        <f t="shared" si="27"/>
        <v>#VALUE!</v>
      </c>
      <c r="CD24" s="271" t="e">
        <f t="shared" si="28"/>
        <v>#VALUE!</v>
      </c>
      <c r="CE24" s="271" t="e">
        <f t="shared" si="29"/>
        <v>#VALUE!</v>
      </c>
      <c r="CF24" s="271" t="e">
        <f t="shared" si="30"/>
        <v>#VALUE!</v>
      </c>
      <c r="CG24" s="271" t="e">
        <f t="shared" si="31"/>
        <v>#VALUE!</v>
      </c>
      <c r="CH24" s="271" t="e">
        <f t="shared" si="32"/>
        <v>#VALUE!</v>
      </c>
      <c r="CI24" s="271" t="e">
        <f t="shared" si="33"/>
        <v>#VALUE!</v>
      </c>
      <c r="CJ24" s="271" t="e">
        <f t="shared" si="34"/>
        <v>#VALUE!</v>
      </c>
      <c r="CK24" s="271" t="e">
        <f t="shared" si="35"/>
        <v>#VALUE!</v>
      </c>
      <c r="CL24" s="271" t="e">
        <f t="shared" si="36"/>
        <v>#VALUE!</v>
      </c>
      <c r="CM24" s="271" t="e">
        <f t="shared" si="37"/>
        <v>#VALUE!</v>
      </c>
      <c r="CN24" s="271" t="e">
        <f t="shared" si="38"/>
        <v>#VALUE!</v>
      </c>
      <c r="CO24" s="271" t="e">
        <f t="shared" si="39"/>
        <v>#VALUE!</v>
      </c>
      <c r="CP24" s="271" t="e">
        <f t="shared" si="40"/>
        <v>#VALUE!</v>
      </c>
      <c r="CQ24" s="271" t="e">
        <f t="shared" si="41"/>
        <v>#VALUE!</v>
      </c>
      <c r="CR24" s="271" t="e">
        <f t="shared" si="42"/>
        <v>#VALUE!</v>
      </c>
      <c r="CS24" s="271" t="e">
        <f t="shared" si="43"/>
        <v>#VALUE!</v>
      </c>
      <c r="CT24" s="271" t="e">
        <f t="shared" si="44"/>
        <v>#VALUE!</v>
      </c>
      <c r="CU24" s="271" t="e">
        <f t="shared" si="45"/>
        <v>#VALUE!</v>
      </c>
      <c r="CV24" s="271" t="e">
        <f t="shared" si="46"/>
        <v>#VALUE!</v>
      </c>
      <c r="CW24" s="271" t="e">
        <f t="shared" si="47"/>
        <v>#VALUE!</v>
      </c>
    </row>
    <row r="25" spans="2:101" x14ac:dyDescent="0.15">
      <c r="B25" s="331" t="s">
        <v>8</v>
      </c>
      <c r="C25" s="287"/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3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43">
        <v>3507.5</v>
      </c>
      <c r="BA25" s="7">
        <v>3222.5</v>
      </c>
      <c r="BB25" s="7">
        <v>498</v>
      </c>
      <c r="BC25" s="271">
        <f t="shared" si="1"/>
        <v>0</v>
      </c>
      <c r="BD25" s="271">
        <f t="shared" si="2"/>
        <v>0</v>
      </c>
      <c r="BE25" s="271">
        <f t="shared" si="3"/>
        <v>0</v>
      </c>
      <c r="BF25" s="271">
        <f t="shared" si="4"/>
        <v>0</v>
      </c>
      <c r="BG25" s="271">
        <f t="shared" si="5"/>
        <v>0</v>
      </c>
      <c r="BH25" s="271">
        <f t="shared" si="6"/>
        <v>0</v>
      </c>
      <c r="BI25" s="271">
        <f t="shared" si="7"/>
        <v>0</v>
      </c>
      <c r="BJ25" s="271">
        <f t="shared" si="8"/>
        <v>0.16666666666666666</v>
      </c>
      <c r="BK25" s="271">
        <f t="shared" si="9"/>
        <v>0</v>
      </c>
      <c r="BL25" s="271">
        <f t="shared" si="10"/>
        <v>0.16666666666666666</v>
      </c>
      <c r="BM25" s="271">
        <f t="shared" si="11"/>
        <v>0</v>
      </c>
      <c r="BN25" s="271">
        <f t="shared" si="12"/>
        <v>0</v>
      </c>
      <c r="BO25" s="271">
        <f t="shared" si="13"/>
        <v>0</v>
      </c>
      <c r="BP25" s="271">
        <f t="shared" si="14"/>
        <v>0.5</v>
      </c>
      <c r="BQ25" s="271">
        <f t="shared" si="15"/>
        <v>0.16666666666666666</v>
      </c>
      <c r="BR25" s="271">
        <f t="shared" si="16"/>
        <v>0</v>
      </c>
      <c r="BS25" s="271">
        <f t="shared" si="17"/>
        <v>0</v>
      </c>
      <c r="BT25" s="271">
        <f t="shared" si="18"/>
        <v>0</v>
      </c>
      <c r="BU25" s="271">
        <f t="shared" si="19"/>
        <v>0</v>
      </c>
      <c r="BV25" s="271">
        <f t="shared" si="20"/>
        <v>0</v>
      </c>
      <c r="BW25" s="271">
        <f t="shared" si="21"/>
        <v>0</v>
      </c>
      <c r="BX25" s="271">
        <f t="shared" si="22"/>
        <v>0</v>
      </c>
      <c r="BY25" s="271">
        <f t="shared" si="23"/>
        <v>0</v>
      </c>
      <c r="BZ25" s="271">
        <f t="shared" si="24"/>
        <v>0</v>
      </c>
      <c r="CA25" s="271">
        <f t="shared" si="25"/>
        <v>0</v>
      </c>
      <c r="CB25" s="271">
        <f t="shared" si="26"/>
        <v>0</v>
      </c>
      <c r="CC25" s="271">
        <f t="shared" si="27"/>
        <v>0</v>
      </c>
      <c r="CD25" s="271">
        <f t="shared" si="28"/>
        <v>0</v>
      </c>
      <c r="CE25" s="271">
        <f t="shared" si="29"/>
        <v>0</v>
      </c>
      <c r="CF25" s="271">
        <f t="shared" si="30"/>
        <v>0</v>
      </c>
      <c r="CG25" s="271">
        <f t="shared" si="31"/>
        <v>0</v>
      </c>
      <c r="CH25" s="271">
        <f t="shared" si="32"/>
        <v>0</v>
      </c>
      <c r="CI25" s="271">
        <f t="shared" si="33"/>
        <v>0</v>
      </c>
      <c r="CJ25" s="271">
        <f t="shared" si="34"/>
        <v>0</v>
      </c>
      <c r="CK25" s="271">
        <f t="shared" si="35"/>
        <v>0</v>
      </c>
      <c r="CL25" s="271">
        <f t="shared" si="36"/>
        <v>0</v>
      </c>
      <c r="CM25" s="271">
        <f t="shared" si="37"/>
        <v>0</v>
      </c>
      <c r="CN25" s="271">
        <f t="shared" si="38"/>
        <v>0</v>
      </c>
      <c r="CO25" s="271">
        <f t="shared" si="39"/>
        <v>0</v>
      </c>
      <c r="CP25" s="271">
        <f t="shared" si="40"/>
        <v>0</v>
      </c>
      <c r="CQ25" s="271">
        <f t="shared" si="41"/>
        <v>0</v>
      </c>
      <c r="CR25" s="271">
        <f t="shared" si="42"/>
        <v>0</v>
      </c>
      <c r="CS25" s="271">
        <f t="shared" si="43"/>
        <v>0</v>
      </c>
      <c r="CT25" s="271">
        <f t="shared" si="44"/>
        <v>0</v>
      </c>
      <c r="CU25" s="271">
        <f t="shared" si="45"/>
        <v>0</v>
      </c>
      <c r="CV25" s="271">
        <f t="shared" si="46"/>
        <v>0</v>
      </c>
      <c r="CW25" s="271">
        <f t="shared" si="47"/>
        <v>0</v>
      </c>
    </row>
    <row r="26" spans="2:101" x14ac:dyDescent="0.15">
      <c r="B26" s="331" t="s">
        <v>9</v>
      </c>
      <c r="C26" s="287"/>
      <c r="D26" s="5">
        <v>87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4</v>
      </c>
      <c r="O26" s="5">
        <v>4</v>
      </c>
      <c r="P26" s="5">
        <v>9</v>
      </c>
      <c r="Q26" s="5">
        <v>7</v>
      </c>
      <c r="R26" s="5">
        <v>16</v>
      </c>
      <c r="S26" s="5">
        <v>13</v>
      </c>
      <c r="T26" s="5">
        <v>8</v>
      </c>
      <c r="U26" s="5">
        <v>2</v>
      </c>
      <c r="V26" s="5">
        <v>7</v>
      </c>
      <c r="W26" s="5">
        <v>3</v>
      </c>
      <c r="X26" s="5">
        <v>2</v>
      </c>
      <c r="Y26" s="5">
        <v>4</v>
      </c>
      <c r="Z26" s="5">
        <v>0</v>
      </c>
      <c r="AA26" s="5">
        <v>1</v>
      </c>
      <c r="AB26" s="5">
        <v>1</v>
      </c>
      <c r="AC26" s="5">
        <v>1</v>
      </c>
      <c r="AD26" s="5">
        <v>2</v>
      </c>
      <c r="AE26" s="5">
        <v>0</v>
      </c>
      <c r="AF26" s="5">
        <v>0</v>
      </c>
      <c r="AG26" s="5">
        <v>0</v>
      </c>
      <c r="AH26" s="5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43">
        <v>3650</v>
      </c>
      <c r="BA26" s="7">
        <v>3860.1</v>
      </c>
      <c r="BB26" s="7">
        <v>972.1</v>
      </c>
      <c r="BC26" s="271">
        <f t="shared" si="1"/>
        <v>0</v>
      </c>
      <c r="BD26" s="271">
        <f t="shared" si="2"/>
        <v>0</v>
      </c>
      <c r="BE26" s="271">
        <f t="shared" si="3"/>
        <v>0</v>
      </c>
      <c r="BF26" s="271">
        <f t="shared" si="4"/>
        <v>0</v>
      </c>
      <c r="BG26" s="271">
        <f t="shared" si="5"/>
        <v>0</v>
      </c>
      <c r="BH26" s="271">
        <f t="shared" si="6"/>
        <v>0</v>
      </c>
      <c r="BI26" s="271">
        <f t="shared" si="7"/>
        <v>0</v>
      </c>
      <c r="BJ26" s="271">
        <f t="shared" si="8"/>
        <v>1.1494252873563218E-2</v>
      </c>
      <c r="BK26" s="271">
        <f t="shared" si="9"/>
        <v>0</v>
      </c>
      <c r="BL26" s="271">
        <f t="shared" si="10"/>
        <v>4.5977011494252873E-2</v>
      </c>
      <c r="BM26" s="271">
        <f t="shared" si="11"/>
        <v>4.5977011494252873E-2</v>
      </c>
      <c r="BN26" s="271">
        <f t="shared" si="12"/>
        <v>0.10344827586206896</v>
      </c>
      <c r="BO26" s="271">
        <f t="shared" si="13"/>
        <v>8.0459770114942528E-2</v>
      </c>
      <c r="BP26" s="271">
        <f t="shared" si="14"/>
        <v>0.18390804597701149</v>
      </c>
      <c r="BQ26" s="271">
        <f t="shared" si="15"/>
        <v>0.14942528735632185</v>
      </c>
      <c r="BR26" s="271">
        <f t="shared" si="16"/>
        <v>9.1954022988505746E-2</v>
      </c>
      <c r="BS26" s="271">
        <f t="shared" si="17"/>
        <v>2.2988505747126436E-2</v>
      </c>
      <c r="BT26" s="271">
        <f t="shared" si="18"/>
        <v>8.0459770114942528E-2</v>
      </c>
      <c r="BU26" s="271">
        <f t="shared" si="19"/>
        <v>3.4482758620689655E-2</v>
      </c>
      <c r="BV26" s="271">
        <f t="shared" si="20"/>
        <v>2.2988505747126436E-2</v>
      </c>
      <c r="BW26" s="271">
        <f t="shared" si="21"/>
        <v>4.5977011494252873E-2</v>
      </c>
      <c r="BX26" s="271">
        <f t="shared" si="22"/>
        <v>0</v>
      </c>
      <c r="BY26" s="271">
        <f t="shared" si="23"/>
        <v>1.1494252873563218E-2</v>
      </c>
      <c r="BZ26" s="271">
        <f t="shared" si="24"/>
        <v>1.1494252873563218E-2</v>
      </c>
      <c r="CA26" s="271">
        <f t="shared" si="25"/>
        <v>1.1494252873563218E-2</v>
      </c>
      <c r="CB26" s="271">
        <f t="shared" si="26"/>
        <v>2.2988505747126436E-2</v>
      </c>
      <c r="CC26" s="271">
        <f t="shared" si="27"/>
        <v>0</v>
      </c>
      <c r="CD26" s="271">
        <f t="shared" si="28"/>
        <v>0</v>
      </c>
      <c r="CE26" s="271">
        <f t="shared" si="29"/>
        <v>0</v>
      </c>
      <c r="CF26" s="271">
        <f t="shared" si="30"/>
        <v>0</v>
      </c>
      <c r="CG26" s="271">
        <f t="shared" si="31"/>
        <v>1.1494252873563218E-2</v>
      </c>
      <c r="CH26" s="271">
        <f t="shared" si="32"/>
        <v>0</v>
      </c>
      <c r="CI26" s="271">
        <f t="shared" si="33"/>
        <v>0</v>
      </c>
      <c r="CJ26" s="271">
        <f t="shared" si="34"/>
        <v>0</v>
      </c>
      <c r="CK26" s="271">
        <f t="shared" si="35"/>
        <v>0</v>
      </c>
      <c r="CL26" s="271">
        <f t="shared" si="36"/>
        <v>0</v>
      </c>
      <c r="CM26" s="271">
        <f t="shared" si="37"/>
        <v>0</v>
      </c>
      <c r="CN26" s="271">
        <f t="shared" si="38"/>
        <v>0</v>
      </c>
      <c r="CO26" s="271">
        <f t="shared" si="39"/>
        <v>0</v>
      </c>
      <c r="CP26" s="271">
        <f t="shared" si="40"/>
        <v>0</v>
      </c>
      <c r="CQ26" s="271">
        <f t="shared" si="41"/>
        <v>0</v>
      </c>
      <c r="CR26" s="271">
        <f t="shared" si="42"/>
        <v>1.1494252873563218E-2</v>
      </c>
      <c r="CS26" s="271">
        <f t="shared" si="43"/>
        <v>0</v>
      </c>
      <c r="CT26" s="271">
        <f t="shared" si="44"/>
        <v>0</v>
      </c>
      <c r="CU26" s="271">
        <f t="shared" si="45"/>
        <v>0</v>
      </c>
      <c r="CV26" s="271">
        <f t="shared" si="46"/>
        <v>0</v>
      </c>
      <c r="CW26" s="271">
        <f t="shared" si="47"/>
        <v>0</v>
      </c>
    </row>
    <row r="27" spans="2:101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49">
        <v>2500</v>
      </c>
      <c r="BA27" s="57">
        <v>2700</v>
      </c>
      <c r="BB27" s="57">
        <v>432</v>
      </c>
      <c r="BC27" s="271">
        <f t="shared" si="1"/>
        <v>0</v>
      </c>
      <c r="BD27" s="271">
        <f t="shared" si="2"/>
        <v>0</v>
      </c>
      <c r="BE27" s="271">
        <f t="shared" si="3"/>
        <v>0</v>
      </c>
      <c r="BF27" s="271">
        <f t="shared" si="4"/>
        <v>0</v>
      </c>
      <c r="BG27" s="271">
        <f t="shared" si="5"/>
        <v>0</v>
      </c>
      <c r="BH27" s="271">
        <f t="shared" si="6"/>
        <v>0</v>
      </c>
      <c r="BI27" s="271">
        <f t="shared" si="7"/>
        <v>0</v>
      </c>
      <c r="BJ27" s="271">
        <f t="shared" si="8"/>
        <v>0.33333333333333331</v>
      </c>
      <c r="BK27" s="271">
        <f t="shared" si="9"/>
        <v>0.33333333333333331</v>
      </c>
      <c r="BL27" s="271">
        <f t="shared" si="10"/>
        <v>0</v>
      </c>
      <c r="BM27" s="271">
        <f t="shared" si="11"/>
        <v>0</v>
      </c>
      <c r="BN27" s="271">
        <f t="shared" si="12"/>
        <v>0</v>
      </c>
      <c r="BO27" s="271">
        <f t="shared" si="13"/>
        <v>0.33333333333333331</v>
      </c>
      <c r="BP27" s="271">
        <f t="shared" si="14"/>
        <v>0</v>
      </c>
      <c r="BQ27" s="271">
        <f t="shared" si="15"/>
        <v>0</v>
      </c>
      <c r="BR27" s="271">
        <f t="shared" si="16"/>
        <v>0</v>
      </c>
      <c r="BS27" s="271">
        <f t="shared" si="17"/>
        <v>0</v>
      </c>
      <c r="BT27" s="271">
        <f t="shared" si="18"/>
        <v>0</v>
      </c>
      <c r="BU27" s="271">
        <f t="shared" si="19"/>
        <v>0</v>
      </c>
      <c r="BV27" s="271">
        <f t="shared" si="20"/>
        <v>0</v>
      </c>
      <c r="BW27" s="271">
        <f t="shared" si="21"/>
        <v>0</v>
      </c>
      <c r="BX27" s="271">
        <f t="shared" si="22"/>
        <v>0</v>
      </c>
      <c r="BY27" s="271">
        <f t="shared" si="23"/>
        <v>0</v>
      </c>
      <c r="BZ27" s="271">
        <f t="shared" si="24"/>
        <v>0</v>
      </c>
      <c r="CA27" s="271">
        <f t="shared" si="25"/>
        <v>0</v>
      </c>
      <c r="CB27" s="271">
        <f t="shared" si="26"/>
        <v>0</v>
      </c>
      <c r="CC27" s="271">
        <f t="shared" si="27"/>
        <v>0</v>
      </c>
      <c r="CD27" s="271">
        <f t="shared" si="28"/>
        <v>0</v>
      </c>
      <c r="CE27" s="271">
        <f t="shared" si="29"/>
        <v>0</v>
      </c>
      <c r="CF27" s="271">
        <f t="shared" si="30"/>
        <v>0</v>
      </c>
      <c r="CG27" s="271">
        <f t="shared" si="31"/>
        <v>0</v>
      </c>
      <c r="CH27" s="271">
        <f t="shared" si="32"/>
        <v>0</v>
      </c>
      <c r="CI27" s="271">
        <f t="shared" si="33"/>
        <v>0</v>
      </c>
      <c r="CJ27" s="271">
        <f t="shared" si="34"/>
        <v>0</v>
      </c>
      <c r="CK27" s="271">
        <f t="shared" si="35"/>
        <v>0</v>
      </c>
      <c r="CL27" s="271">
        <f t="shared" si="36"/>
        <v>0</v>
      </c>
      <c r="CM27" s="271">
        <f t="shared" si="37"/>
        <v>0</v>
      </c>
      <c r="CN27" s="271">
        <f t="shared" si="38"/>
        <v>0</v>
      </c>
      <c r="CO27" s="271">
        <f t="shared" si="39"/>
        <v>0</v>
      </c>
      <c r="CP27" s="271">
        <f t="shared" si="40"/>
        <v>0</v>
      </c>
      <c r="CQ27" s="271">
        <f t="shared" si="41"/>
        <v>0</v>
      </c>
      <c r="CR27" s="271">
        <f t="shared" si="42"/>
        <v>0</v>
      </c>
      <c r="CS27" s="271">
        <f t="shared" si="43"/>
        <v>0</v>
      </c>
      <c r="CT27" s="271">
        <f t="shared" si="44"/>
        <v>0</v>
      </c>
      <c r="CU27" s="271">
        <f t="shared" si="45"/>
        <v>0</v>
      </c>
      <c r="CV27" s="271">
        <f t="shared" si="46"/>
        <v>0</v>
      </c>
      <c r="CW27" s="271">
        <f t="shared" si="47"/>
        <v>0</v>
      </c>
    </row>
    <row r="28" spans="2:101" x14ac:dyDescent="0.15">
      <c r="B28" s="331" t="s">
        <v>11</v>
      </c>
      <c r="C28" s="287"/>
      <c r="D28" s="5">
        <v>13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3</v>
      </c>
      <c r="Q28" s="5">
        <v>5</v>
      </c>
      <c r="R28" s="5">
        <v>1</v>
      </c>
      <c r="S28" s="5">
        <v>1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43">
        <v>3274</v>
      </c>
      <c r="BA28" s="7">
        <v>3362.4</v>
      </c>
      <c r="BB28" s="57">
        <v>432.4</v>
      </c>
      <c r="BC28" s="271">
        <f t="shared" si="1"/>
        <v>0</v>
      </c>
      <c r="BD28" s="271">
        <f t="shared" si="2"/>
        <v>0</v>
      </c>
      <c r="BE28" s="271">
        <f t="shared" si="3"/>
        <v>0</v>
      </c>
      <c r="BF28" s="271">
        <f t="shared" si="4"/>
        <v>0</v>
      </c>
      <c r="BG28" s="271">
        <f t="shared" si="5"/>
        <v>0</v>
      </c>
      <c r="BH28" s="271">
        <f t="shared" si="6"/>
        <v>0</v>
      </c>
      <c r="BI28" s="271">
        <f t="shared" si="7"/>
        <v>0</v>
      </c>
      <c r="BJ28" s="271">
        <f t="shared" si="8"/>
        <v>0</v>
      </c>
      <c r="BK28" s="271">
        <f t="shared" si="9"/>
        <v>7.6923076923076927E-2</v>
      </c>
      <c r="BL28" s="271">
        <f t="shared" si="10"/>
        <v>0</v>
      </c>
      <c r="BM28" s="271">
        <f t="shared" si="11"/>
        <v>0</v>
      </c>
      <c r="BN28" s="271">
        <f t="shared" si="12"/>
        <v>0.23076923076923078</v>
      </c>
      <c r="BO28" s="271">
        <f t="shared" si="13"/>
        <v>0.38461538461538464</v>
      </c>
      <c r="BP28" s="271">
        <f t="shared" si="14"/>
        <v>7.6923076923076927E-2</v>
      </c>
      <c r="BQ28" s="271">
        <f t="shared" si="15"/>
        <v>7.6923076923076927E-2</v>
      </c>
      <c r="BR28" s="271">
        <f t="shared" si="16"/>
        <v>0</v>
      </c>
      <c r="BS28" s="271">
        <f t="shared" si="17"/>
        <v>0.15384615384615385</v>
      </c>
      <c r="BT28" s="271">
        <f t="shared" si="18"/>
        <v>0</v>
      </c>
      <c r="BU28" s="271">
        <f t="shared" si="19"/>
        <v>0</v>
      </c>
      <c r="BV28" s="271">
        <f t="shared" si="20"/>
        <v>0</v>
      </c>
      <c r="BW28" s="271">
        <f t="shared" si="21"/>
        <v>0</v>
      </c>
      <c r="BX28" s="271">
        <f t="shared" si="22"/>
        <v>0</v>
      </c>
      <c r="BY28" s="271">
        <f t="shared" si="23"/>
        <v>0</v>
      </c>
      <c r="BZ28" s="271">
        <f t="shared" si="24"/>
        <v>0</v>
      </c>
      <c r="CA28" s="271">
        <f t="shared" si="25"/>
        <v>0</v>
      </c>
      <c r="CB28" s="271">
        <f t="shared" si="26"/>
        <v>0</v>
      </c>
      <c r="CC28" s="271">
        <f t="shared" si="27"/>
        <v>0</v>
      </c>
      <c r="CD28" s="271">
        <f t="shared" si="28"/>
        <v>0</v>
      </c>
      <c r="CE28" s="271">
        <f t="shared" si="29"/>
        <v>0</v>
      </c>
      <c r="CF28" s="271">
        <f t="shared" si="30"/>
        <v>0</v>
      </c>
      <c r="CG28" s="271">
        <f t="shared" si="31"/>
        <v>0</v>
      </c>
      <c r="CH28" s="271">
        <f t="shared" si="32"/>
        <v>0</v>
      </c>
      <c r="CI28" s="271">
        <f t="shared" si="33"/>
        <v>0</v>
      </c>
      <c r="CJ28" s="271">
        <f t="shared" si="34"/>
        <v>0</v>
      </c>
      <c r="CK28" s="271">
        <f t="shared" si="35"/>
        <v>0</v>
      </c>
      <c r="CL28" s="271">
        <f t="shared" si="36"/>
        <v>0</v>
      </c>
      <c r="CM28" s="271">
        <f t="shared" si="37"/>
        <v>0</v>
      </c>
      <c r="CN28" s="271">
        <f t="shared" si="38"/>
        <v>0</v>
      </c>
      <c r="CO28" s="271">
        <f t="shared" si="39"/>
        <v>0</v>
      </c>
      <c r="CP28" s="271">
        <f t="shared" si="40"/>
        <v>0</v>
      </c>
      <c r="CQ28" s="271">
        <f t="shared" si="41"/>
        <v>0</v>
      </c>
      <c r="CR28" s="271">
        <f t="shared" si="42"/>
        <v>0</v>
      </c>
      <c r="CS28" s="271">
        <f t="shared" si="43"/>
        <v>0</v>
      </c>
      <c r="CT28" s="271">
        <f t="shared" si="44"/>
        <v>0</v>
      </c>
      <c r="CU28" s="271">
        <f t="shared" si="45"/>
        <v>0</v>
      </c>
      <c r="CV28" s="271">
        <f t="shared" si="46"/>
        <v>0</v>
      </c>
      <c r="CW28" s="271">
        <f t="shared" si="47"/>
        <v>0</v>
      </c>
    </row>
    <row r="29" spans="2:101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5</v>
      </c>
      <c r="Q29" s="5">
        <v>0</v>
      </c>
      <c r="R29" s="5">
        <v>1</v>
      </c>
      <c r="S29" s="5">
        <v>2</v>
      </c>
      <c r="T29" s="5">
        <v>4</v>
      </c>
      <c r="U29" s="5">
        <v>0</v>
      </c>
      <c r="V29" s="5">
        <v>1</v>
      </c>
      <c r="W29" s="5">
        <v>0</v>
      </c>
      <c r="X29" s="5">
        <v>0</v>
      </c>
      <c r="Y29" s="5">
        <v>0</v>
      </c>
      <c r="Z29" s="5">
        <v>0</v>
      </c>
      <c r="AA29" s="5">
        <v>1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43">
        <v>3710</v>
      </c>
      <c r="BA29" s="7">
        <v>3656.4</v>
      </c>
      <c r="BB29" s="7">
        <v>608.29999999999995</v>
      </c>
      <c r="BC29" s="271">
        <f t="shared" si="1"/>
        <v>0</v>
      </c>
      <c r="BD29" s="271">
        <f t="shared" si="2"/>
        <v>0</v>
      </c>
      <c r="BE29" s="271">
        <f t="shared" si="3"/>
        <v>0</v>
      </c>
      <c r="BF29" s="271">
        <f t="shared" si="4"/>
        <v>0</v>
      </c>
      <c r="BG29" s="271">
        <f t="shared" si="5"/>
        <v>0</v>
      </c>
      <c r="BH29" s="271">
        <f t="shared" si="6"/>
        <v>0</v>
      </c>
      <c r="BI29" s="271">
        <f t="shared" si="7"/>
        <v>0</v>
      </c>
      <c r="BJ29" s="271">
        <f t="shared" si="8"/>
        <v>0</v>
      </c>
      <c r="BK29" s="271">
        <f t="shared" si="9"/>
        <v>0</v>
      </c>
      <c r="BL29" s="271">
        <f t="shared" si="10"/>
        <v>0</v>
      </c>
      <c r="BM29" s="271">
        <f t="shared" si="11"/>
        <v>6.6666666666666666E-2</v>
      </c>
      <c r="BN29" s="271">
        <f t="shared" si="12"/>
        <v>0.33333333333333331</v>
      </c>
      <c r="BO29" s="271">
        <f t="shared" si="13"/>
        <v>0</v>
      </c>
      <c r="BP29" s="271">
        <f t="shared" si="14"/>
        <v>6.6666666666666666E-2</v>
      </c>
      <c r="BQ29" s="271">
        <f t="shared" si="15"/>
        <v>0.13333333333333333</v>
      </c>
      <c r="BR29" s="271">
        <f t="shared" si="16"/>
        <v>0.26666666666666666</v>
      </c>
      <c r="BS29" s="271">
        <f t="shared" si="17"/>
        <v>0</v>
      </c>
      <c r="BT29" s="271">
        <f t="shared" si="18"/>
        <v>6.6666666666666666E-2</v>
      </c>
      <c r="BU29" s="271">
        <f t="shared" si="19"/>
        <v>0</v>
      </c>
      <c r="BV29" s="271">
        <f t="shared" si="20"/>
        <v>0</v>
      </c>
      <c r="BW29" s="271">
        <f t="shared" si="21"/>
        <v>0</v>
      </c>
      <c r="BX29" s="271">
        <f t="shared" si="22"/>
        <v>0</v>
      </c>
      <c r="BY29" s="271">
        <f t="shared" si="23"/>
        <v>6.6666666666666666E-2</v>
      </c>
      <c r="BZ29" s="271">
        <f t="shared" si="24"/>
        <v>0</v>
      </c>
      <c r="CA29" s="271">
        <f t="shared" si="25"/>
        <v>0</v>
      </c>
      <c r="CB29" s="271">
        <f t="shared" si="26"/>
        <v>0</v>
      </c>
      <c r="CC29" s="271">
        <f t="shared" si="27"/>
        <v>0</v>
      </c>
      <c r="CD29" s="271">
        <f t="shared" si="28"/>
        <v>0</v>
      </c>
      <c r="CE29" s="271">
        <f t="shared" si="29"/>
        <v>0</v>
      </c>
      <c r="CF29" s="271">
        <f t="shared" si="30"/>
        <v>0</v>
      </c>
      <c r="CG29" s="271">
        <f t="shared" si="31"/>
        <v>0</v>
      </c>
      <c r="CH29" s="271">
        <f t="shared" si="32"/>
        <v>0</v>
      </c>
      <c r="CI29" s="271">
        <f t="shared" si="33"/>
        <v>0</v>
      </c>
      <c r="CJ29" s="271">
        <f t="shared" si="34"/>
        <v>0</v>
      </c>
      <c r="CK29" s="271">
        <f t="shared" si="35"/>
        <v>0</v>
      </c>
      <c r="CL29" s="271">
        <f t="shared" si="36"/>
        <v>0</v>
      </c>
      <c r="CM29" s="271">
        <f t="shared" si="37"/>
        <v>0</v>
      </c>
      <c r="CN29" s="271">
        <f t="shared" si="38"/>
        <v>0</v>
      </c>
      <c r="CO29" s="271">
        <f t="shared" si="39"/>
        <v>0</v>
      </c>
      <c r="CP29" s="271">
        <f t="shared" si="40"/>
        <v>0</v>
      </c>
      <c r="CQ29" s="271">
        <f t="shared" si="41"/>
        <v>0</v>
      </c>
      <c r="CR29" s="271">
        <f t="shared" si="42"/>
        <v>0</v>
      </c>
      <c r="CS29" s="271">
        <f t="shared" si="43"/>
        <v>0</v>
      </c>
      <c r="CT29" s="271">
        <f t="shared" si="44"/>
        <v>0</v>
      </c>
      <c r="CU29" s="271">
        <f t="shared" si="45"/>
        <v>0</v>
      </c>
      <c r="CV29" s="271">
        <f t="shared" si="46"/>
        <v>0</v>
      </c>
      <c r="CW29" s="271">
        <f t="shared" si="47"/>
        <v>0</v>
      </c>
    </row>
    <row r="30" spans="2:101" x14ac:dyDescent="0.15">
      <c r="B30" s="331" t="s">
        <v>13</v>
      </c>
      <c r="C30" s="287"/>
      <c r="D30" s="5">
        <v>31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  <c r="L30" s="5">
        <v>0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7</v>
      </c>
      <c r="S30" s="5">
        <v>11</v>
      </c>
      <c r="T30" s="5">
        <v>4</v>
      </c>
      <c r="U30" s="5">
        <v>2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43">
        <v>3618</v>
      </c>
      <c r="BA30" s="7">
        <v>3548.8</v>
      </c>
      <c r="BB30" s="7">
        <v>442.7</v>
      </c>
      <c r="BC30" s="271">
        <f t="shared" si="1"/>
        <v>0</v>
      </c>
      <c r="BD30" s="271">
        <f t="shared" si="2"/>
        <v>0</v>
      </c>
      <c r="BE30" s="271">
        <f t="shared" si="3"/>
        <v>0</v>
      </c>
      <c r="BF30" s="271">
        <f t="shared" si="4"/>
        <v>0</v>
      </c>
      <c r="BG30" s="271">
        <f t="shared" si="5"/>
        <v>0</v>
      </c>
      <c r="BH30" s="271">
        <f t="shared" si="6"/>
        <v>0</v>
      </c>
      <c r="BI30" s="271">
        <f t="shared" si="7"/>
        <v>3.2258064516129031E-2</v>
      </c>
      <c r="BJ30" s="271">
        <f t="shared" si="8"/>
        <v>0</v>
      </c>
      <c r="BK30" s="271">
        <f t="shared" si="9"/>
        <v>3.2258064516129031E-2</v>
      </c>
      <c r="BL30" s="271">
        <f t="shared" si="10"/>
        <v>3.2258064516129031E-2</v>
      </c>
      <c r="BM30" s="271">
        <f t="shared" si="11"/>
        <v>3.2258064516129031E-2</v>
      </c>
      <c r="BN30" s="271">
        <f t="shared" si="12"/>
        <v>3.2258064516129031E-2</v>
      </c>
      <c r="BO30" s="271">
        <f t="shared" si="13"/>
        <v>3.2258064516129031E-2</v>
      </c>
      <c r="BP30" s="271">
        <f t="shared" si="14"/>
        <v>0.22580645161290322</v>
      </c>
      <c r="BQ30" s="271">
        <f t="shared" si="15"/>
        <v>0.35483870967741937</v>
      </c>
      <c r="BR30" s="271">
        <f t="shared" si="16"/>
        <v>0.12903225806451613</v>
      </c>
      <c r="BS30" s="271">
        <f t="shared" si="17"/>
        <v>6.4516129032258063E-2</v>
      </c>
      <c r="BT30" s="271">
        <f t="shared" si="18"/>
        <v>3.2258064516129031E-2</v>
      </c>
      <c r="BU30" s="271">
        <f t="shared" si="19"/>
        <v>0</v>
      </c>
      <c r="BV30" s="271">
        <f t="shared" si="20"/>
        <v>0</v>
      </c>
      <c r="BW30" s="271">
        <f t="shared" si="21"/>
        <v>0</v>
      </c>
      <c r="BX30" s="271">
        <f t="shared" si="22"/>
        <v>0</v>
      </c>
      <c r="BY30" s="271">
        <f t="shared" si="23"/>
        <v>0</v>
      </c>
      <c r="BZ30" s="271">
        <f t="shared" si="24"/>
        <v>0</v>
      </c>
      <c r="CA30" s="271">
        <f t="shared" si="25"/>
        <v>0</v>
      </c>
      <c r="CB30" s="271">
        <f t="shared" si="26"/>
        <v>0</v>
      </c>
      <c r="CC30" s="271">
        <f t="shared" si="27"/>
        <v>0</v>
      </c>
      <c r="CD30" s="271">
        <f t="shared" si="28"/>
        <v>0</v>
      </c>
      <c r="CE30" s="271">
        <f t="shared" si="29"/>
        <v>0</v>
      </c>
      <c r="CF30" s="271">
        <f t="shared" si="30"/>
        <v>0</v>
      </c>
      <c r="CG30" s="271">
        <f t="shared" si="31"/>
        <v>0</v>
      </c>
      <c r="CH30" s="271">
        <f t="shared" si="32"/>
        <v>0</v>
      </c>
      <c r="CI30" s="271">
        <f t="shared" si="33"/>
        <v>0</v>
      </c>
      <c r="CJ30" s="271">
        <f t="shared" si="34"/>
        <v>0</v>
      </c>
      <c r="CK30" s="271">
        <f t="shared" si="35"/>
        <v>0</v>
      </c>
      <c r="CL30" s="271">
        <f t="shared" si="36"/>
        <v>0</v>
      </c>
      <c r="CM30" s="271">
        <f t="shared" si="37"/>
        <v>0</v>
      </c>
      <c r="CN30" s="271">
        <f t="shared" si="38"/>
        <v>0</v>
      </c>
      <c r="CO30" s="271">
        <f t="shared" si="39"/>
        <v>0</v>
      </c>
      <c r="CP30" s="271">
        <f t="shared" si="40"/>
        <v>0</v>
      </c>
      <c r="CQ30" s="271">
        <f t="shared" si="41"/>
        <v>0</v>
      </c>
      <c r="CR30" s="271">
        <f t="shared" si="42"/>
        <v>0</v>
      </c>
      <c r="CS30" s="271">
        <f t="shared" si="43"/>
        <v>0</v>
      </c>
      <c r="CT30" s="271">
        <f t="shared" si="44"/>
        <v>0</v>
      </c>
      <c r="CU30" s="271">
        <f t="shared" si="45"/>
        <v>0</v>
      </c>
      <c r="CV30" s="271">
        <f t="shared" si="46"/>
        <v>0</v>
      </c>
      <c r="CW30" s="271">
        <f t="shared" si="47"/>
        <v>0</v>
      </c>
    </row>
    <row r="31" spans="2:101" x14ac:dyDescent="0.15">
      <c r="B31" s="331" t="s">
        <v>14</v>
      </c>
      <c r="C31" s="287"/>
      <c r="D31" s="5">
        <v>23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1</v>
      </c>
      <c r="N31" s="5">
        <v>2</v>
      </c>
      <c r="O31" s="5">
        <v>1</v>
      </c>
      <c r="P31" s="5">
        <v>5</v>
      </c>
      <c r="Q31" s="5">
        <v>1</v>
      </c>
      <c r="R31" s="5">
        <v>3</v>
      </c>
      <c r="S31" s="5">
        <v>0</v>
      </c>
      <c r="T31" s="5">
        <v>2</v>
      </c>
      <c r="U31" s="5">
        <v>2</v>
      </c>
      <c r="V31" s="5">
        <v>3</v>
      </c>
      <c r="W31" s="5">
        <v>0</v>
      </c>
      <c r="X31" s="5">
        <v>0</v>
      </c>
      <c r="Y31" s="5">
        <v>0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43">
        <v>3475</v>
      </c>
      <c r="BA31" s="7">
        <v>3615.4</v>
      </c>
      <c r="BB31" s="7">
        <v>921.1</v>
      </c>
      <c r="BC31" s="271">
        <f t="shared" si="1"/>
        <v>0</v>
      </c>
      <c r="BD31" s="271">
        <f t="shared" si="2"/>
        <v>0</v>
      </c>
      <c r="BE31" s="271">
        <f t="shared" si="3"/>
        <v>0</v>
      </c>
      <c r="BF31" s="271">
        <f t="shared" si="4"/>
        <v>0</v>
      </c>
      <c r="BG31" s="271">
        <f t="shared" si="5"/>
        <v>0</v>
      </c>
      <c r="BH31" s="271">
        <f t="shared" si="6"/>
        <v>0</v>
      </c>
      <c r="BI31" s="271">
        <f t="shared" si="7"/>
        <v>0</v>
      </c>
      <c r="BJ31" s="271">
        <f t="shared" si="8"/>
        <v>4.3478260869565216E-2</v>
      </c>
      <c r="BK31" s="271">
        <f t="shared" si="9"/>
        <v>4.3478260869565216E-2</v>
      </c>
      <c r="BL31" s="271">
        <f t="shared" si="10"/>
        <v>8.6956521739130432E-2</v>
      </c>
      <c r="BM31" s="271">
        <f t="shared" si="11"/>
        <v>4.3478260869565216E-2</v>
      </c>
      <c r="BN31" s="271">
        <f t="shared" si="12"/>
        <v>0.21739130434782608</v>
      </c>
      <c r="BO31" s="271">
        <f t="shared" si="13"/>
        <v>4.3478260869565216E-2</v>
      </c>
      <c r="BP31" s="271">
        <f t="shared" si="14"/>
        <v>0.13043478260869565</v>
      </c>
      <c r="BQ31" s="271">
        <f t="shared" si="15"/>
        <v>0</v>
      </c>
      <c r="BR31" s="271">
        <f t="shared" si="16"/>
        <v>8.6956521739130432E-2</v>
      </c>
      <c r="BS31" s="271">
        <f t="shared" si="17"/>
        <v>8.6956521739130432E-2</v>
      </c>
      <c r="BT31" s="271">
        <f t="shared" si="18"/>
        <v>0.13043478260869565</v>
      </c>
      <c r="BU31" s="271">
        <f t="shared" si="19"/>
        <v>0</v>
      </c>
      <c r="BV31" s="271">
        <f t="shared" si="20"/>
        <v>0</v>
      </c>
      <c r="BW31" s="271">
        <f t="shared" si="21"/>
        <v>0</v>
      </c>
      <c r="BX31" s="271">
        <f t="shared" si="22"/>
        <v>0</v>
      </c>
      <c r="BY31" s="271">
        <f t="shared" si="23"/>
        <v>4.3478260869565216E-2</v>
      </c>
      <c r="BZ31" s="271">
        <f t="shared" si="24"/>
        <v>0</v>
      </c>
      <c r="CA31" s="271">
        <f t="shared" si="25"/>
        <v>0</v>
      </c>
      <c r="CB31" s="271">
        <f t="shared" si="26"/>
        <v>0</v>
      </c>
      <c r="CC31" s="271">
        <f t="shared" si="27"/>
        <v>0</v>
      </c>
      <c r="CD31" s="271">
        <f t="shared" si="28"/>
        <v>0</v>
      </c>
      <c r="CE31" s="271">
        <f t="shared" si="29"/>
        <v>4.3478260869565216E-2</v>
      </c>
      <c r="CF31" s="271">
        <f t="shared" si="30"/>
        <v>0</v>
      </c>
      <c r="CG31" s="271">
        <f t="shared" si="31"/>
        <v>0</v>
      </c>
      <c r="CH31" s="271">
        <f t="shared" si="32"/>
        <v>0</v>
      </c>
      <c r="CI31" s="271">
        <f t="shared" si="33"/>
        <v>0</v>
      </c>
      <c r="CJ31" s="271">
        <f t="shared" si="34"/>
        <v>0</v>
      </c>
      <c r="CK31" s="271">
        <f t="shared" si="35"/>
        <v>0</v>
      </c>
      <c r="CL31" s="271">
        <f t="shared" si="36"/>
        <v>0</v>
      </c>
      <c r="CM31" s="271">
        <f t="shared" si="37"/>
        <v>0</v>
      </c>
      <c r="CN31" s="271">
        <f t="shared" si="38"/>
        <v>0</v>
      </c>
      <c r="CO31" s="271">
        <f t="shared" si="39"/>
        <v>0</v>
      </c>
      <c r="CP31" s="271">
        <f t="shared" si="40"/>
        <v>0</v>
      </c>
      <c r="CQ31" s="271">
        <f t="shared" si="41"/>
        <v>0</v>
      </c>
      <c r="CR31" s="271">
        <f t="shared" si="42"/>
        <v>0</v>
      </c>
      <c r="CS31" s="271">
        <f t="shared" si="43"/>
        <v>0</v>
      </c>
      <c r="CT31" s="271">
        <f t="shared" si="44"/>
        <v>0</v>
      </c>
      <c r="CU31" s="271">
        <f t="shared" si="45"/>
        <v>0</v>
      </c>
      <c r="CV31" s="271">
        <f t="shared" si="46"/>
        <v>0</v>
      </c>
      <c r="CW31" s="271">
        <f t="shared" si="47"/>
        <v>0</v>
      </c>
    </row>
    <row r="32" spans="2:101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43">
        <v>3019</v>
      </c>
      <c r="BA32" s="7">
        <v>3019</v>
      </c>
      <c r="BB32" s="7">
        <v>379</v>
      </c>
      <c r="BC32" s="271">
        <f t="shared" si="1"/>
        <v>0</v>
      </c>
      <c r="BD32" s="271">
        <f t="shared" si="2"/>
        <v>0</v>
      </c>
      <c r="BE32" s="271">
        <f t="shared" si="3"/>
        <v>0</v>
      </c>
      <c r="BF32" s="271">
        <f t="shared" si="4"/>
        <v>0</v>
      </c>
      <c r="BG32" s="271">
        <f t="shared" si="5"/>
        <v>0</v>
      </c>
      <c r="BH32" s="271">
        <f t="shared" si="6"/>
        <v>0</v>
      </c>
      <c r="BI32" s="271">
        <f t="shared" si="7"/>
        <v>0</v>
      </c>
      <c r="BJ32" s="271">
        <f t="shared" si="8"/>
        <v>0</v>
      </c>
      <c r="BK32" s="271">
        <f t="shared" si="9"/>
        <v>0</v>
      </c>
      <c r="BL32" s="271">
        <f t="shared" si="10"/>
        <v>0.5</v>
      </c>
      <c r="BM32" s="271">
        <f t="shared" si="11"/>
        <v>0</v>
      </c>
      <c r="BN32" s="271">
        <f t="shared" si="12"/>
        <v>0</v>
      </c>
      <c r="BO32" s="271">
        <f t="shared" si="13"/>
        <v>0.5</v>
      </c>
      <c r="BP32" s="271">
        <f t="shared" si="14"/>
        <v>0</v>
      </c>
      <c r="BQ32" s="271">
        <f t="shared" si="15"/>
        <v>0</v>
      </c>
      <c r="BR32" s="271">
        <f t="shared" si="16"/>
        <v>0</v>
      </c>
      <c r="BS32" s="271">
        <f t="shared" si="17"/>
        <v>0</v>
      </c>
      <c r="BT32" s="271">
        <f t="shared" si="18"/>
        <v>0</v>
      </c>
      <c r="BU32" s="271">
        <f t="shared" si="19"/>
        <v>0</v>
      </c>
      <c r="BV32" s="271">
        <f t="shared" si="20"/>
        <v>0</v>
      </c>
      <c r="BW32" s="271">
        <f t="shared" si="21"/>
        <v>0</v>
      </c>
      <c r="BX32" s="271">
        <f t="shared" si="22"/>
        <v>0</v>
      </c>
      <c r="BY32" s="271">
        <f t="shared" si="23"/>
        <v>0</v>
      </c>
      <c r="BZ32" s="271">
        <f t="shared" si="24"/>
        <v>0</v>
      </c>
      <c r="CA32" s="271">
        <f t="shared" si="25"/>
        <v>0</v>
      </c>
      <c r="CB32" s="271">
        <f t="shared" si="26"/>
        <v>0</v>
      </c>
      <c r="CC32" s="271">
        <f t="shared" si="27"/>
        <v>0</v>
      </c>
      <c r="CD32" s="271">
        <f t="shared" si="28"/>
        <v>0</v>
      </c>
      <c r="CE32" s="271">
        <f t="shared" si="29"/>
        <v>0</v>
      </c>
      <c r="CF32" s="271">
        <f t="shared" si="30"/>
        <v>0</v>
      </c>
      <c r="CG32" s="271">
        <f t="shared" si="31"/>
        <v>0</v>
      </c>
      <c r="CH32" s="271">
        <f t="shared" si="32"/>
        <v>0</v>
      </c>
      <c r="CI32" s="271">
        <f t="shared" si="33"/>
        <v>0</v>
      </c>
      <c r="CJ32" s="271">
        <f t="shared" si="34"/>
        <v>0</v>
      </c>
      <c r="CK32" s="271">
        <f t="shared" si="35"/>
        <v>0</v>
      </c>
      <c r="CL32" s="271">
        <f t="shared" si="36"/>
        <v>0</v>
      </c>
      <c r="CM32" s="271">
        <f t="shared" si="37"/>
        <v>0</v>
      </c>
      <c r="CN32" s="271">
        <f t="shared" si="38"/>
        <v>0</v>
      </c>
      <c r="CO32" s="271">
        <f t="shared" si="39"/>
        <v>0</v>
      </c>
      <c r="CP32" s="271">
        <f t="shared" si="40"/>
        <v>0</v>
      </c>
      <c r="CQ32" s="271">
        <f t="shared" si="41"/>
        <v>0</v>
      </c>
      <c r="CR32" s="271">
        <f t="shared" si="42"/>
        <v>0</v>
      </c>
      <c r="CS32" s="271">
        <f t="shared" si="43"/>
        <v>0</v>
      </c>
      <c r="CT32" s="271">
        <f t="shared" si="44"/>
        <v>0</v>
      </c>
      <c r="CU32" s="271">
        <f t="shared" si="45"/>
        <v>0</v>
      </c>
      <c r="CV32" s="271">
        <f t="shared" si="46"/>
        <v>0</v>
      </c>
      <c r="CW32" s="271">
        <f t="shared" si="47"/>
        <v>0</v>
      </c>
    </row>
    <row r="33" spans="2:101" x14ac:dyDescent="0.15">
      <c r="B33" s="331" t="s">
        <v>16</v>
      </c>
      <c r="C33" s="287"/>
      <c r="D33" s="5">
        <v>484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5</v>
      </c>
      <c r="N33" s="5">
        <v>12</v>
      </c>
      <c r="O33" s="5">
        <v>25</v>
      </c>
      <c r="P33" s="5">
        <v>51</v>
      </c>
      <c r="Q33" s="5">
        <v>60</v>
      </c>
      <c r="R33" s="5">
        <v>45</v>
      </c>
      <c r="S33" s="5">
        <v>55</v>
      </c>
      <c r="T33" s="5">
        <v>41</v>
      </c>
      <c r="U33" s="5">
        <v>28</v>
      </c>
      <c r="V33" s="5">
        <v>36</v>
      </c>
      <c r="W33" s="5">
        <v>32</v>
      </c>
      <c r="X33" s="5">
        <v>24</v>
      </c>
      <c r="Y33" s="5">
        <v>14</v>
      </c>
      <c r="Z33" s="5">
        <v>13</v>
      </c>
      <c r="AA33" s="5">
        <v>12</v>
      </c>
      <c r="AB33" s="5">
        <v>8</v>
      </c>
      <c r="AC33" s="5">
        <v>9</v>
      </c>
      <c r="AD33" s="5">
        <v>1</v>
      </c>
      <c r="AE33" s="5">
        <v>4</v>
      </c>
      <c r="AF33" s="5">
        <v>3</v>
      </c>
      <c r="AG33" s="5">
        <v>1</v>
      </c>
      <c r="AH33" s="5">
        <v>0</v>
      </c>
      <c r="AI33" s="5">
        <v>3</v>
      </c>
      <c r="AJ33" s="5">
        <v>0</v>
      </c>
      <c r="AK33" s="5">
        <v>1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43">
        <v>3780</v>
      </c>
      <c r="BA33" s="7">
        <v>3935</v>
      </c>
      <c r="BB33" s="7">
        <v>839.5</v>
      </c>
      <c r="BC33" s="271">
        <f t="shared" si="1"/>
        <v>0</v>
      </c>
      <c r="BD33" s="271">
        <f t="shared" si="2"/>
        <v>0</v>
      </c>
      <c r="BE33" s="271">
        <f t="shared" si="3"/>
        <v>0</v>
      </c>
      <c r="BF33" s="271">
        <f t="shared" si="4"/>
        <v>0</v>
      </c>
      <c r="BG33" s="271">
        <f t="shared" si="5"/>
        <v>0</v>
      </c>
      <c r="BH33" s="271">
        <f t="shared" si="6"/>
        <v>0</v>
      </c>
      <c r="BI33" s="271">
        <f t="shared" si="7"/>
        <v>0</v>
      </c>
      <c r="BJ33" s="271">
        <f t="shared" si="8"/>
        <v>2.0661157024793389E-3</v>
      </c>
      <c r="BK33" s="271">
        <f t="shared" si="9"/>
        <v>1.0330578512396695E-2</v>
      </c>
      <c r="BL33" s="271">
        <f t="shared" si="10"/>
        <v>2.4793388429752067E-2</v>
      </c>
      <c r="BM33" s="271">
        <f t="shared" si="11"/>
        <v>5.1652892561983473E-2</v>
      </c>
      <c r="BN33" s="271">
        <f t="shared" si="12"/>
        <v>0.10537190082644628</v>
      </c>
      <c r="BO33" s="271">
        <f t="shared" si="13"/>
        <v>0.12396694214876033</v>
      </c>
      <c r="BP33" s="271">
        <f t="shared" si="14"/>
        <v>9.2975206611570244E-2</v>
      </c>
      <c r="BQ33" s="271">
        <f t="shared" si="15"/>
        <v>0.11363636363636363</v>
      </c>
      <c r="BR33" s="271">
        <f t="shared" si="16"/>
        <v>8.4710743801652888E-2</v>
      </c>
      <c r="BS33" s="271">
        <f t="shared" si="17"/>
        <v>5.7851239669421489E-2</v>
      </c>
      <c r="BT33" s="271">
        <f t="shared" si="18"/>
        <v>7.43801652892562E-2</v>
      </c>
      <c r="BU33" s="271">
        <f t="shared" si="19"/>
        <v>6.6115702479338845E-2</v>
      </c>
      <c r="BV33" s="271">
        <f t="shared" si="20"/>
        <v>4.9586776859504134E-2</v>
      </c>
      <c r="BW33" s="271">
        <f t="shared" si="21"/>
        <v>2.8925619834710745E-2</v>
      </c>
      <c r="BX33" s="271">
        <f t="shared" si="22"/>
        <v>2.6859504132231406E-2</v>
      </c>
      <c r="BY33" s="271">
        <f t="shared" si="23"/>
        <v>2.4793388429752067E-2</v>
      </c>
      <c r="BZ33" s="271">
        <f t="shared" si="24"/>
        <v>1.6528925619834711E-2</v>
      </c>
      <c r="CA33" s="271">
        <f t="shared" si="25"/>
        <v>1.859504132231405E-2</v>
      </c>
      <c r="CB33" s="271">
        <f t="shared" si="26"/>
        <v>2.0661157024793389E-3</v>
      </c>
      <c r="CC33" s="271">
        <f t="shared" si="27"/>
        <v>8.2644628099173556E-3</v>
      </c>
      <c r="CD33" s="271">
        <f t="shared" si="28"/>
        <v>6.1983471074380167E-3</v>
      </c>
      <c r="CE33" s="271">
        <f t="shared" si="29"/>
        <v>2.0661157024793389E-3</v>
      </c>
      <c r="CF33" s="271">
        <f t="shared" si="30"/>
        <v>0</v>
      </c>
      <c r="CG33" s="271">
        <f t="shared" si="31"/>
        <v>6.1983471074380167E-3</v>
      </c>
      <c r="CH33" s="271">
        <f t="shared" si="32"/>
        <v>0</v>
      </c>
      <c r="CI33" s="271">
        <f t="shared" si="33"/>
        <v>2.0661157024793389E-3</v>
      </c>
      <c r="CJ33" s="271">
        <f t="shared" si="34"/>
        <v>0</v>
      </c>
      <c r="CK33" s="271">
        <f t="shared" si="35"/>
        <v>0</v>
      </c>
      <c r="CL33" s="271">
        <f t="shared" si="36"/>
        <v>0</v>
      </c>
      <c r="CM33" s="271">
        <f t="shared" si="37"/>
        <v>0</v>
      </c>
      <c r="CN33" s="271">
        <f t="shared" si="38"/>
        <v>0</v>
      </c>
      <c r="CO33" s="271">
        <f t="shared" si="39"/>
        <v>0</v>
      </c>
      <c r="CP33" s="271">
        <f t="shared" si="40"/>
        <v>0</v>
      </c>
      <c r="CQ33" s="271">
        <f t="shared" si="41"/>
        <v>0</v>
      </c>
      <c r="CR33" s="271">
        <f t="shared" si="42"/>
        <v>0</v>
      </c>
      <c r="CS33" s="271">
        <f t="shared" si="43"/>
        <v>0</v>
      </c>
      <c r="CT33" s="271">
        <f t="shared" si="44"/>
        <v>0</v>
      </c>
      <c r="CU33" s="271">
        <f t="shared" si="45"/>
        <v>0</v>
      </c>
      <c r="CV33" s="271">
        <f t="shared" si="46"/>
        <v>0</v>
      </c>
      <c r="CW33" s="271">
        <f t="shared" si="47"/>
        <v>0</v>
      </c>
    </row>
    <row r="34" spans="2:101" x14ac:dyDescent="0.15">
      <c r="B34" s="331" t="s">
        <v>17</v>
      </c>
      <c r="C34" s="287"/>
      <c r="D34" s="5">
        <v>343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9</v>
      </c>
      <c r="N34" s="5">
        <v>6</v>
      </c>
      <c r="O34" s="5">
        <v>32</v>
      </c>
      <c r="P34" s="5">
        <v>29</v>
      </c>
      <c r="Q34" s="5">
        <v>33</v>
      </c>
      <c r="R34" s="5">
        <v>28</v>
      </c>
      <c r="S34" s="5">
        <v>36</v>
      </c>
      <c r="T34" s="5">
        <v>39</v>
      </c>
      <c r="U34" s="5">
        <v>31</v>
      </c>
      <c r="V34" s="5">
        <v>19</v>
      </c>
      <c r="W34" s="5">
        <v>18</v>
      </c>
      <c r="X34" s="5">
        <v>14</v>
      </c>
      <c r="Y34" s="5">
        <v>8</v>
      </c>
      <c r="Z34" s="5">
        <v>6</v>
      </c>
      <c r="AA34" s="5">
        <v>1</v>
      </c>
      <c r="AB34" s="5">
        <v>5</v>
      </c>
      <c r="AC34" s="5">
        <v>8</v>
      </c>
      <c r="AD34" s="5">
        <v>4</v>
      </c>
      <c r="AE34" s="5">
        <v>3</v>
      </c>
      <c r="AF34" s="5">
        <v>0</v>
      </c>
      <c r="AG34" s="5">
        <v>1</v>
      </c>
      <c r="AH34" s="5">
        <v>3</v>
      </c>
      <c r="AI34" s="5">
        <v>2</v>
      </c>
      <c r="AJ34" s="5">
        <v>0</v>
      </c>
      <c r="AK34" s="5">
        <v>1</v>
      </c>
      <c r="AL34" s="5">
        <v>2</v>
      </c>
      <c r="AM34" s="5">
        <v>3</v>
      </c>
      <c r="AN34" s="5">
        <v>0</v>
      </c>
      <c r="AO34" s="5">
        <v>0</v>
      </c>
      <c r="AP34" s="5">
        <v>0</v>
      </c>
      <c r="AQ34" s="5">
        <v>1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43">
        <v>3798</v>
      </c>
      <c r="BA34" s="7">
        <v>3965.7</v>
      </c>
      <c r="BB34" s="7">
        <v>1017.3</v>
      </c>
      <c r="BC34" s="271">
        <f t="shared" si="1"/>
        <v>0</v>
      </c>
      <c r="BD34" s="271">
        <f t="shared" si="2"/>
        <v>0</v>
      </c>
      <c r="BE34" s="271">
        <f t="shared" si="3"/>
        <v>0</v>
      </c>
      <c r="BF34" s="271">
        <f t="shared" si="4"/>
        <v>0</v>
      </c>
      <c r="BG34" s="271">
        <f t="shared" si="5"/>
        <v>2.9154518950437317E-3</v>
      </c>
      <c r="BH34" s="271">
        <f t="shared" si="6"/>
        <v>0</v>
      </c>
      <c r="BI34" s="271">
        <f t="shared" si="7"/>
        <v>0</v>
      </c>
      <c r="BJ34" s="271">
        <f t="shared" si="8"/>
        <v>0</v>
      </c>
      <c r="BK34" s="271">
        <f t="shared" si="9"/>
        <v>2.6239067055393587E-2</v>
      </c>
      <c r="BL34" s="271">
        <f t="shared" si="10"/>
        <v>1.7492711370262391E-2</v>
      </c>
      <c r="BM34" s="271">
        <f t="shared" si="11"/>
        <v>9.3294460641399415E-2</v>
      </c>
      <c r="BN34" s="271">
        <f t="shared" si="12"/>
        <v>8.4548104956268216E-2</v>
      </c>
      <c r="BO34" s="271">
        <f t="shared" si="13"/>
        <v>9.6209912536443148E-2</v>
      </c>
      <c r="BP34" s="271">
        <f t="shared" si="14"/>
        <v>8.1632653061224483E-2</v>
      </c>
      <c r="BQ34" s="271">
        <f t="shared" si="15"/>
        <v>0.10495626822157435</v>
      </c>
      <c r="BR34" s="271">
        <f t="shared" si="16"/>
        <v>0.11370262390670553</v>
      </c>
      <c r="BS34" s="271">
        <f t="shared" si="17"/>
        <v>9.0379008746355682E-2</v>
      </c>
      <c r="BT34" s="271">
        <f t="shared" si="18"/>
        <v>5.5393586005830907E-2</v>
      </c>
      <c r="BU34" s="271">
        <f t="shared" si="19"/>
        <v>5.2478134110787174E-2</v>
      </c>
      <c r="BV34" s="271">
        <f t="shared" si="20"/>
        <v>4.0816326530612242E-2</v>
      </c>
      <c r="BW34" s="271">
        <f t="shared" si="21"/>
        <v>2.3323615160349854E-2</v>
      </c>
      <c r="BX34" s="271">
        <f t="shared" si="22"/>
        <v>1.7492711370262391E-2</v>
      </c>
      <c r="BY34" s="271">
        <f t="shared" si="23"/>
        <v>2.9154518950437317E-3</v>
      </c>
      <c r="BZ34" s="271">
        <f t="shared" si="24"/>
        <v>1.4577259475218658E-2</v>
      </c>
      <c r="CA34" s="271">
        <f t="shared" si="25"/>
        <v>2.3323615160349854E-2</v>
      </c>
      <c r="CB34" s="271">
        <f t="shared" si="26"/>
        <v>1.1661807580174927E-2</v>
      </c>
      <c r="CC34" s="271">
        <f t="shared" si="27"/>
        <v>8.7463556851311956E-3</v>
      </c>
      <c r="CD34" s="271">
        <f t="shared" si="28"/>
        <v>0</v>
      </c>
      <c r="CE34" s="271">
        <f t="shared" si="29"/>
        <v>2.9154518950437317E-3</v>
      </c>
      <c r="CF34" s="271">
        <f t="shared" si="30"/>
        <v>8.7463556851311956E-3</v>
      </c>
      <c r="CG34" s="271">
        <f t="shared" si="31"/>
        <v>5.8309037900874635E-3</v>
      </c>
      <c r="CH34" s="271">
        <f t="shared" si="32"/>
        <v>0</v>
      </c>
      <c r="CI34" s="271">
        <f t="shared" si="33"/>
        <v>2.9154518950437317E-3</v>
      </c>
      <c r="CJ34" s="271">
        <f t="shared" si="34"/>
        <v>5.8309037900874635E-3</v>
      </c>
      <c r="CK34" s="271">
        <f t="shared" si="35"/>
        <v>8.7463556851311956E-3</v>
      </c>
      <c r="CL34" s="271">
        <f t="shared" si="36"/>
        <v>0</v>
      </c>
      <c r="CM34" s="271">
        <f t="shared" si="37"/>
        <v>0</v>
      </c>
      <c r="CN34" s="271">
        <f t="shared" si="38"/>
        <v>0</v>
      </c>
      <c r="CO34" s="271">
        <f t="shared" si="39"/>
        <v>2.9154518950437317E-3</v>
      </c>
      <c r="CP34" s="271">
        <f t="shared" si="40"/>
        <v>0</v>
      </c>
      <c r="CQ34" s="271">
        <f t="shared" si="41"/>
        <v>0</v>
      </c>
      <c r="CR34" s="271">
        <f t="shared" si="42"/>
        <v>0</v>
      </c>
      <c r="CS34" s="271">
        <f t="shared" si="43"/>
        <v>0</v>
      </c>
      <c r="CT34" s="271">
        <f t="shared" si="44"/>
        <v>0</v>
      </c>
      <c r="CU34" s="271">
        <f t="shared" si="45"/>
        <v>0</v>
      </c>
      <c r="CV34" s="271">
        <f t="shared" si="46"/>
        <v>0</v>
      </c>
      <c r="CW34" s="271">
        <f t="shared" si="47"/>
        <v>0</v>
      </c>
    </row>
    <row r="35" spans="2:101" x14ac:dyDescent="0.15">
      <c r="B35" s="331" t="s">
        <v>18</v>
      </c>
      <c r="C35" s="287"/>
      <c r="D35" s="5">
        <v>2259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2</v>
      </c>
      <c r="L35" s="5">
        <v>4</v>
      </c>
      <c r="M35" s="5">
        <v>9</v>
      </c>
      <c r="N35" s="5">
        <v>20</v>
      </c>
      <c r="O35" s="5">
        <v>36</v>
      </c>
      <c r="P35" s="5">
        <v>37</v>
      </c>
      <c r="Q35" s="5">
        <v>65</v>
      </c>
      <c r="R35" s="5">
        <v>94</v>
      </c>
      <c r="S35" s="5">
        <v>103</v>
      </c>
      <c r="T35" s="5">
        <v>123</v>
      </c>
      <c r="U35" s="5">
        <v>94</v>
      </c>
      <c r="V35" s="5">
        <v>120</v>
      </c>
      <c r="W35" s="5">
        <v>107</v>
      </c>
      <c r="X35" s="5">
        <v>117</v>
      </c>
      <c r="Y35" s="5">
        <v>139</v>
      </c>
      <c r="Z35" s="5">
        <v>121</v>
      </c>
      <c r="AA35" s="5">
        <v>100</v>
      </c>
      <c r="AB35" s="5">
        <v>99</v>
      </c>
      <c r="AC35" s="5">
        <v>105</v>
      </c>
      <c r="AD35" s="5">
        <v>107</v>
      </c>
      <c r="AE35" s="5">
        <v>68</v>
      </c>
      <c r="AF35" s="5">
        <v>58</v>
      </c>
      <c r="AG35" s="5">
        <v>68</v>
      </c>
      <c r="AH35" s="5">
        <v>65</v>
      </c>
      <c r="AI35" s="5">
        <v>74</v>
      </c>
      <c r="AJ35" s="5">
        <v>39</v>
      </c>
      <c r="AK35" s="5">
        <v>31</v>
      </c>
      <c r="AL35" s="5">
        <v>33</v>
      </c>
      <c r="AM35" s="5">
        <v>40</v>
      </c>
      <c r="AN35" s="5">
        <v>40</v>
      </c>
      <c r="AO35" s="5">
        <v>37</v>
      </c>
      <c r="AP35" s="5">
        <v>22</v>
      </c>
      <c r="AQ35" s="5">
        <v>14</v>
      </c>
      <c r="AR35" s="5">
        <v>11</v>
      </c>
      <c r="AS35" s="5">
        <v>20</v>
      </c>
      <c r="AT35" s="5">
        <v>7</v>
      </c>
      <c r="AU35" s="5">
        <v>10</v>
      </c>
      <c r="AV35" s="5">
        <v>1</v>
      </c>
      <c r="AW35" s="5">
        <v>3</v>
      </c>
      <c r="AX35" s="5">
        <v>15</v>
      </c>
      <c r="AY35" s="5">
        <v>1</v>
      </c>
      <c r="AZ35" s="43">
        <v>5100</v>
      </c>
      <c r="BA35" s="7">
        <v>5334.1</v>
      </c>
      <c r="BB35" s="7">
        <v>1529.6</v>
      </c>
      <c r="BC35" s="271">
        <f t="shared" si="1"/>
        <v>0</v>
      </c>
      <c r="BD35" s="271">
        <f t="shared" si="2"/>
        <v>0</v>
      </c>
      <c r="BE35" s="271">
        <f t="shared" si="3"/>
        <v>0</v>
      </c>
      <c r="BF35" s="271">
        <f t="shared" si="4"/>
        <v>0</v>
      </c>
      <c r="BG35" s="271">
        <f t="shared" si="5"/>
        <v>0</v>
      </c>
      <c r="BH35" s="271">
        <f t="shared" si="6"/>
        <v>0</v>
      </c>
      <c r="BI35" s="271">
        <f t="shared" si="7"/>
        <v>8.8534749889331564E-4</v>
      </c>
      <c r="BJ35" s="271">
        <f t="shared" si="8"/>
        <v>1.7706949977866313E-3</v>
      </c>
      <c r="BK35" s="271">
        <f t="shared" si="9"/>
        <v>3.9840637450199202E-3</v>
      </c>
      <c r="BL35" s="271">
        <f t="shared" si="10"/>
        <v>8.8534749889331559E-3</v>
      </c>
      <c r="BM35" s="271">
        <f t="shared" si="11"/>
        <v>1.5936254980079681E-2</v>
      </c>
      <c r="BN35" s="271">
        <f t="shared" si="12"/>
        <v>1.637892872952634E-2</v>
      </c>
      <c r="BO35" s="271">
        <f t="shared" si="13"/>
        <v>2.8773793714032759E-2</v>
      </c>
      <c r="BP35" s="271">
        <f t="shared" si="14"/>
        <v>4.1611332447985837E-2</v>
      </c>
      <c r="BQ35" s="271">
        <f t="shared" si="15"/>
        <v>4.5595396193005754E-2</v>
      </c>
      <c r="BR35" s="271">
        <f t="shared" si="16"/>
        <v>5.4448871181938911E-2</v>
      </c>
      <c r="BS35" s="271">
        <f t="shared" si="17"/>
        <v>4.1611332447985837E-2</v>
      </c>
      <c r="BT35" s="271">
        <f t="shared" si="18"/>
        <v>5.3120849933598939E-2</v>
      </c>
      <c r="BU35" s="271">
        <f t="shared" si="19"/>
        <v>4.7366091190792388E-2</v>
      </c>
      <c r="BV35" s="271">
        <f t="shared" si="20"/>
        <v>5.1792828685258967E-2</v>
      </c>
      <c r="BW35" s="271">
        <f t="shared" si="21"/>
        <v>6.1531651173085435E-2</v>
      </c>
      <c r="BX35" s="271">
        <f t="shared" si="22"/>
        <v>5.3563523683045594E-2</v>
      </c>
      <c r="BY35" s="271">
        <f t="shared" si="23"/>
        <v>4.4267374944665781E-2</v>
      </c>
      <c r="BZ35" s="271">
        <f t="shared" si="24"/>
        <v>4.3824701195219126E-2</v>
      </c>
      <c r="CA35" s="271">
        <f t="shared" si="25"/>
        <v>4.6480743691899071E-2</v>
      </c>
      <c r="CB35" s="271">
        <f t="shared" si="26"/>
        <v>4.7366091190792388E-2</v>
      </c>
      <c r="CC35" s="271">
        <f t="shared" si="27"/>
        <v>3.0101814962372731E-2</v>
      </c>
      <c r="CD35" s="271">
        <f t="shared" si="28"/>
        <v>2.5675077467906152E-2</v>
      </c>
      <c r="CE35" s="271">
        <f t="shared" si="29"/>
        <v>3.0101814962372731E-2</v>
      </c>
      <c r="CF35" s="271">
        <f t="shared" si="30"/>
        <v>2.8773793714032759E-2</v>
      </c>
      <c r="CG35" s="271">
        <f t="shared" si="31"/>
        <v>3.2757857459052679E-2</v>
      </c>
      <c r="CH35" s="271">
        <f t="shared" si="32"/>
        <v>1.7264276228419653E-2</v>
      </c>
      <c r="CI35" s="271">
        <f t="shared" si="33"/>
        <v>1.3722886232846392E-2</v>
      </c>
      <c r="CJ35" s="271">
        <f t="shared" si="34"/>
        <v>1.4608233731739707E-2</v>
      </c>
      <c r="CK35" s="271">
        <f t="shared" si="35"/>
        <v>1.7706949977866312E-2</v>
      </c>
      <c r="CL35" s="271">
        <f t="shared" si="36"/>
        <v>1.7706949977866312E-2</v>
      </c>
      <c r="CM35" s="271">
        <f t="shared" si="37"/>
        <v>1.637892872952634E-2</v>
      </c>
      <c r="CN35" s="271">
        <f t="shared" si="38"/>
        <v>9.7388224878264713E-3</v>
      </c>
      <c r="CO35" s="271">
        <f t="shared" si="39"/>
        <v>6.1974324922532097E-3</v>
      </c>
      <c r="CP35" s="271">
        <f t="shared" si="40"/>
        <v>4.8694112439132357E-3</v>
      </c>
      <c r="CQ35" s="271">
        <f t="shared" si="41"/>
        <v>8.8534749889331559E-3</v>
      </c>
      <c r="CR35" s="271">
        <f t="shared" si="42"/>
        <v>3.0987162461266048E-3</v>
      </c>
      <c r="CS35" s="271">
        <f t="shared" si="43"/>
        <v>4.426737494466578E-3</v>
      </c>
      <c r="CT35" s="271">
        <f t="shared" si="44"/>
        <v>4.4267374944665782E-4</v>
      </c>
      <c r="CU35" s="271">
        <f t="shared" si="45"/>
        <v>1.3280212483399733E-3</v>
      </c>
      <c r="CV35" s="271">
        <f t="shared" si="46"/>
        <v>6.6401062416998674E-3</v>
      </c>
      <c r="CW35" s="271">
        <f t="shared" si="47"/>
        <v>4.4267374944665782E-4</v>
      </c>
    </row>
    <row r="36" spans="2:101" x14ac:dyDescent="0.15">
      <c r="B36" s="331" t="s">
        <v>19</v>
      </c>
      <c r="C36" s="287"/>
      <c r="D36" s="5">
        <v>1106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1</v>
      </c>
      <c r="M36" s="5">
        <v>1</v>
      </c>
      <c r="N36" s="5">
        <v>17</v>
      </c>
      <c r="O36" s="5">
        <v>23</v>
      </c>
      <c r="P36" s="5">
        <v>36</v>
      </c>
      <c r="Q36" s="5">
        <v>43</v>
      </c>
      <c r="R36" s="5">
        <v>49</v>
      </c>
      <c r="S36" s="5">
        <v>46</v>
      </c>
      <c r="T36" s="5">
        <v>81</v>
      </c>
      <c r="U36" s="5">
        <v>67</v>
      </c>
      <c r="V36" s="5">
        <v>83</v>
      </c>
      <c r="W36" s="5">
        <v>78</v>
      </c>
      <c r="X36" s="5">
        <v>89</v>
      </c>
      <c r="Y36" s="5">
        <v>82</v>
      </c>
      <c r="Z36" s="5">
        <v>61</v>
      </c>
      <c r="AA36" s="5">
        <v>48</v>
      </c>
      <c r="AB36" s="5">
        <v>30</v>
      </c>
      <c r="AC36" s="5">
        <v>52</v>
      </c>
      <c r="AD36" s="5">
        <v>33</v>
      </c>
      <c r="AE36" s="5">
        <v>25</v>
      </c>
      <c r="AF36" s="5">
        <v>15</v>
      </c>
      <c r="AG36" s="5">
        <v>15</v>
      </c>
      <c r="AH36" s="5">
        <v>24</v>
      </c>
      <c r="AI36" s="5">
        <v>22</v>
      </c>
      <c r="AJ36" s="5">
        <v>14</v>
      </c>
      <c r="AK36" s="5">
        <v>7</v>
      </c>
      <c r="AL36" s="5">
        <v>12</v>
      </c>
      <c r="AM36" s="5">
        <v>8</v>
      </c>
      <c r="AN36" s="5">
        <v>12</v>
      </c>
      <c r="AO36" s="5">
        <v>5</v>
      </c>
      <c r="AP36" s="5">
        <v>3</v>
      </c>
      <c r="AQ36" s="5">
        <v>5</v>
      </c>
      <c r="AR36" s="5">
        <v>6</v>
      </c>
      <c r="AS36" s="5">
        <v>2</v>
      </c>
      <c r="AT36" s="5">
        <v>1</v>
      </c>
      <c r="AU36" s="5">
        <v>5</v>
      </c>
      <c r="AV36" s="5">
        <v>1</v>
      </c>
      <c r="AW36" s="5">
        <v>2</v>
      </c>
      <c r="AX36" s="5">
        <v>0</v>
      </c>
      <c r="AY36" s="5">
        <v>1</v>
      </c>
      <c r="AZ36" s="43">
        <v>4680</v>
      </c>
      <c r="BA36" s="7">
        <v>4878.8999999999996</v>
      </c>
      <c r="BB36" s="7">
        <v>1322.5</v>
      </c>
      <c r="BC36" s="271">
        <f t="shared" si="1"/>
        <v>0</v>
      </c>
      <c r="BD36" s="271">
        <f t="shared" si="2"/>
        <v>0</v>
      </c>
      <c r="BE36" s="271">
        <f t="shared" si="3"/>
        <v>0</v>
      </c>
      <c r="BF36" s="271">
        <f t="shared" si="4"/>
        <v>0</v>
      </c>
      <c r="BG36" s="271">
        <f t="shared" si="5"/>
        <v>0</v>
      </c>
      <c r="BH36" s="271">
        <f t="shared" si="6"/>
        <v>0</v>
      </c>
      <c r="BI36" s="271">
        <f t="shared" si="7"/>
        <v>9.0415913200723324E-4</v>
      </c>
      <c r="BJ36" s="271">
        <f t="shared" si="8"/>
        <v>9.0415913200723324E-4</v>
      </c>
      <c r="BK36" s="271">
        <f t="shared" si="9"/>
        <v>9.0415913200723324E-4</v>
      </c>
      <c r="BL36" s="271">
        <f t="shared" si="10"/>
        <v>1.5370705244122965E-2</v>
      </c>
      <c r="BM36" s="271">
        <f t="shared" si="11"/>
        <v>2.0795660036166366E-2</v>
      </c>
      <c r="BN36" s="271">
        <f t="shared" si="12"/>
        <v>3.25497287522604E-2</v>
      </c>
      <c r="BO36" s="271">
        <f t="shared" si="13"/>
        <v>3.8878842676311032E-2</v>
      </c>
      <c r="BP36" s="271">
        <f t="shared" si="14"/>
        <v>4.4303797468354431E-2</v>
      </c>
      <c r="BQ36" s="271">
        <f t="shared" si="15"/>
        <v>4.1591320072332731E-2</v>
      </c>
      <c r="BR36" s="271">
        <f t="shared" si="16"/>
        <v>7.3236889692585891E-2</v>
      </c>
      <c r="BS36" s="271">
        <f t="shared" si="17"/>
        <v>6.0578661844484627E-2</v>
      </c>
      <c r="BT36" s="271">
        <f t="shared" si="18"/>
        <v>7.5045207956600357E-2</v>
      </c>
      <c r="BU36" s="271">
        <f t="shared" si="19"/>
        <v>7.0524412296564198E-2</v>
      </c>
      <c r="BV36" s="271">
        <f t="shared" si="20"/>
        <v>8.0470162748643756E-2</v>
      </c>
      <c r="BW36" s="271">
        <f t="shared" si="21"/>
        <v>7.4141048824593131E-2</v>
      </c>
      <c r="BX36" s="271">
        <f t="shared" si="22"/>
        <v>5.5153707052441228E-2</v>
      </c>
      <c r="BY36" s="271">
        <f t="shared" si="23"/>
        <v>4.3399638336347197E-2</v>
      </c>
      <c r="BZ36" s="271">
        <f t="shared" si="24"/>
        <v>2.7124773960216998E-2</v>
      </c>
      <c r="CA36" s="271">
        <f t="shared" si="25"/>
        <v>4.701627486437613E-2</v>
      </c>
      <c r="CB36" s="271">
        <f t="shared" si="26"/>
        <v>2.9837251356238697E-2</v>
      </c>
      <c r="CC36" s="271">
        <f t="shared" si="27"/>
        <v>2.2603978300180832E-2</v>
      </c>
      <c r="CD36" s="271">
        <f t="shared" si="28"/>
        <v>1.3562386980108499E-2</v>
      </c>
      <c r="CE36" s="271">
        <f t="shared" si="29"/>
        <v>1.3562386980108499E-2</v>
      </c>
      <c r="CF36" s="271">
        <f t="shared" si="30"/>
        <v>2.1699819168173599E-2</v>
      </c>
      <c r="CG36" s="271">
        <f t="shared" si="31"/>
        <v>1.9891500904159132E-2</v>
      </c>
      <c r="CH36" s="271">
        <f t="shared" si="32"/>
        <v>1.2658227848101266E-2</v>
      </c>
      <c r="CI36" s="271">
        <f t="shared" si="33"/>
        <v>6.3291139240506328E-3</v>
      </c>
      <c r="CJ36" s="271">
        <f t="shared" si="34"/>
        <v>1.0849909584086799E-2</v>
      </c>
      <c r="CK36" s="271">
        <f t="shared" si="35"/>
        <v>7.2332730560578659E-3</v>
      </c>
      <c r="CL36" s="271">
        <f t="shared" si="36"/>
        <v>1.0849909584086799E-2</v>
      </c>
      <c r="CM36" s="271">
        <f t="shared" si="37"/>
        <v>4.5207956600361665E-3</v>
      </c>
      <c r="CN36" s="271">
        <f t="shared" si="38"/>
        <v>2.7124773960216998E-3</v>
      </c>
      <c r="CO36" s="271">
        <f t="shared" si="39"/>
        <v>4.5207956600361665E-3</v>
      </c>
      <c r="CP36" s="271">
        <f t="shared" si="40"/>
        <v>5.4249547920433997E-3</v>
      </c>
      <c r="CQ36" s="271">
        <f t="shared" si="41"/>
        <v>1.8083182640144665E-3</v>
      </c>
      <c r="CR36" s="271">
        <f t="shared" si="42"/>
        <v>9.0415913200723324E-4</v>
      </c>
      <c r="CS36" s="271">
        <f t="shared" si="43"/>
        <v>4.5207956600361665E-3</v>
      </c>
      <c r="CT36" s="271">
        <f t="shared" si="44"/>
        <v>9.0415913200723324E-4</v>
      </c>
      <c r="CU36" s="271">
        <f t="shared" si="45"/>
        <v>1.8083182640144665E-3</v>
      </c>
      <c r="CV36" s="271">
        <f t="shared" si="46"/>
        <v>0</v>
      </c>
      <c r="CW36" s="271">
        <f t="shared" si="47"/>
        <v>9.0415913200723324E-4</v>
      </c>
    </row>
    <row r="37" spans="2:101" x14ac:dyDescent="0.15">
      <c r="B37" s="331" t="s">
        <v>20</v>
      </c>
      <c r="C37" s="287"/>
      <c r="D37" s="5">
        <v>14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</v>
      </c>
      <c r="Q37" s="5">
        <v>3</v>
      </c>
      <c r="R37" s="5">
        <v>2</v>
      </c>
      <c r="S37" s="5">
        <v>2</v>
      </c>
      <c r="T37" s="5">
        <v>3</v>
      </c>
      <c r="U37" s="5">
        <v>1</v>
      </c>
      <c r="V37" s="5">
        <v>0</v>
      </c>
      <c r="W37" s="5">
        <v>1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43">
        <v>3595</v>
      </c>
      <c r="BA37" s="7">
        <v>3612.4</v>
      </c>
      <c r="BB37" s="57">
        <v>409.7</v>
      </c>
      <c r="BC37" s="271">
        <f t="shared" si="1"/>
        <v>0</v>
      </c>
      <c r="BD37" s="271">
        <f t="shared" si="2"/>
        <v>0</v>
      </c>
      <c r="BE37" s="271">
        <f t="shared" si="3"/>
        <v>0</v>
      </c>
      <c r="BF37" s="271">
        <f t="shared" si="4"/>
        <v>0</v>
      </c>
      <c r="BG37" s="271">
        <f t="shared" si="5"/>
        <v>0</v>
      </c>
      <c r="BH37" s="271">
        <f t="shared" si="6"/>
        <v>0</v>
      </c>
      <c r="BI37" s="271">
        <f t="shared" si="7"/>
        <v>0</v>
      </c>
      <c r="BJ37" s="271">
        <f t="shared" si="8"/>
        <v>0</v>
      </c>
      <c r="BK37" s="271">
        <f t="shared" si="9"/>
        <v>0</v>
      </c>
      <c r="BL37" s="271">
        <f t="shared" si="10"/>
        <v>0</v>
      </c>
      <c r="BM37" s="271">
        <f t="shared" si="11"/>
        <v>0</v>
      </c>
      <c r="BN37" s="271">
        <f t="shared" si="12"/>
        <v>0.14285714285714285</v>
      </c>
      <c r="BO37" s="271">
        <f t="shared" si="13"/>
        <v>0.21428571428571427</v>
      </c>
      <c r="BP37" s="271">
        <f t="shared" si="14"/>
        <v>0.14285714285714285</v>
      </c>
      <c r="BQ37" s="271">
        <f t="shared" si="15"/>
        <v>0.14285714285714285</v>
      </c>
      <c r="BR37" s="271">
        <f t="shared" si="16"/>
        <v>0.21428571428571427</v>
      </c>
      <c r="BS37" s="271">
        <f t="shared" si="17"/>
        <v>7.1428571428571425E-2</v>
      </c>
      <c r="BT37" s="271">
        <f t="shared" si="18"/>
        <v>0</v>
      </c>
      <c r="BU37" s="271">
        <f t="shared" si="19"/>
        <v>7.1428571428571425E-2</v>
      </c>
      <c r="BV37" s="271">
        <f t="shared" si="20"/>
        <v>0</v>
      </c>
      <c r="BW37" s="271">
        <f t="shared" si="21"/>
        <v>0</v>
      </c>
      <c r="BX37" s="271">
        <f t="shared" si="22"/>
        <v>0</v>
      </c>
      <c r="BY37" s="271">
        <f t="shared" si="23"/>
        <v>0</v>
      </c>
      <c r="BZ37" s="271">
        <f t="shared" si="24"/>
        <v>0</v>
      </c>
      <c r="CA37" s="271">
        <f t="shared" si="25"/>
        <v>0</v>
      </c>
      <c r="CB37" s="271">
        <f t="shared" si="26"/>
        <v>0</v>
      </c>
      <c r="CC37" s="271">
        <f t="shared" si="27"/>
        <v>0</v>
      </c>
      <c r="CD37" s="271">
        <f t="shared" si="28"/>
        <v>0</v>
      </c>
      <c r="CE37" s="271">
        <f t="shared" si="29"/>
        <v>0</v>
      </c>
      <c r="CF37" s="271">
        <f t="shared" si="30"/>
        <v>0</v>
      </c>
      <c r="CG37" s="271">
        <f t="shared" si="31"/>
        <v>0</v>
      </c>
      <c r="CH37" s="271">
        <f t="shared" si="32"/>
        <v>0</v>
      </c>
      <c r="CI37" s="271">
        <f t="shared" si="33"/>
        <v>0</v>
      </c>
      <c r="CJ37" s="271">
        <f t="shared" si="34"/>
        <v>0</v>
      </c>
      <c r="CK37" s="271">
        <f t="shared" si="35"/>
        <v>0</v>
      </c>
      <c r="CL37" s="271">
        <f t="shared" si="36"/>
        <v>0</v>
      </c>
      <c r="CM37" s="271">
        <f t="shared" si="37"/>
        <v>0</v>
      </c>
      <c r="CN37" s="271">
        <f t="shared" si="38"/>
        <v>0</v>
      </c>
      <c r="CO37" s="271">
        <f t="shared" si="39"/>
        <v>0</v>
      </c>
      <c r="CP37" s="271">
        <f t="shared" si="40"/>
        <v>0</v>
      </c>
      <c r="CQ37" s="271">
        <f t="shared" si="41"/>
        <v>0</v>
      </c>
      <c r="CR37" s="271">
        <f t="shared" si="42"/>
        <v>0</v>
      </c>
      <c r="CS37" s="271">
        <f t="shared" si="43"/>
        <v>0</v>
      </c>
      <c r="CT37" s="271">
        <f t="shared" si="44"/>
        <v>0</v>
      </c>
      <c r="CU37" s="271">
        <f t="shared" si="45"/>
        <v>0</v>
      </c>
      <c r="CV37" s="271">
        <f t="shared" si="46"/>
        <v>0</v>
      </c>
      <c r="CW37" s="271">
        <f t="shared" si="47"/>
        <v>0</v>
      </c>
    </row>
    <row r="38" spans="2:101" x14ac:dyDescent="0.15">
      <c r="B38" s="331" t="s">
        <v>21</v>
      </c>
      <c r="C38" s="287"/>
      <c r="D38" s="5">
        <v>34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1</v>
      </c>
      <c r="Q38" s="5">
        <v>4</v>
      </c>
      <c r="R38" s="5">
        <v>11</v>
      </c>
      <c r="S38" s="5">
        <v>7</v>
      </c>
      <c r="T38" s="5">
        <v>7</v>
      </c>
      <c r="U38" s="5">
        <v>1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43">
        <v>3564</v>
      </c>
      <c r="BA38" s="7">
        <v>3617.9</v>
      </c>
      <c r="BB38" s="7">
        <v>309</v>
      </c>
      <c r="BC38" s="271">
        <f t="shared" si="1"/>
        <v>0</v>
      </c>
      <c r="BD38" s="271">
        <f t="shared" si="2"/>
        <v>0</v>
      </c>
      <c r="BE38" s="271">
        <f t="shared" si="3"/>
        <v>0</v>
      </c>
      <c r="BF38" s="271">
        <f t="shared" si="4"/>
        <v>0</v>
      </c>
      <c r="BG38" s="271">
        <f t="shared" si="5"/>
        <v>0</v>
      </c>
      <c r="BH38" s="271">
        <f t="shared" si="6"/>
        <v>0</v>
      </c>
      <c r="BI38" s="271">
        <f t="shared" si="7"/>
        <v>0</v>
      </c>
      <c r="BJ38" s="271">
        <f t="shared" si="8"/>
        <v>0</v>
      </c>
      <c r="BK38" s="271">
        <f t="shared" si="9"/>
        <v>0</v>
      </c>
      <c r="BL38" s="271">
        <f t="shared" si="10"/>
        <v>0</v>
      </c>
      <c r="BM38" s="271">
        <f t="shared" si="11"/>
        <v>5.8823529411764705E-2</v>
      </c>
      <c r="BN38" s="271">
        <f t="shared" si="12"/>
        <v>2.9411764705882353E-2</v>
      </c>
      <c r="BO38" s="271">
        <f t="shared" si="13"/>
        <v>0.11764705882352941</v>
      </c>
      <c r="BP38" s="271">
        <f t="shared" si="14"/>
        <v>0.3235294117647059</v>
      </c>
      <c r="BQ38" s="271">
        <f t="shared" si="15"/>
        <v>0.20588235294117646</v>
      </c>
      <c r="BR38" s="271">
        <f t="shared" si="16"/>
        <v>0.20588235294117646</v>
      </c>
      <c r="BS38" s="271">
        <f t="shared" si="17"/>
        <v>2.9411764705882353E-2</v>
      </c>
      <c r="BT38" s="271">
        <f t="shared" si="18"/>
        <v>2.9411764705882353E-2</v>
      </c>
      <c r="BU38" s="271">
        <f t="shared" si="19"/>
        <v>0</v>
      </c>
      <c r="BV38" s="271">
        <f t="shared" si="20"/>
        <v>0</v>
      </c>
      <c r="BW38" s="271">
        <f t="shared" si="21"/>
        <v>0</v>
      </c>
      <c r="BX38" s="271">
        <f t="shared" si="22"/>
        <v>0</v>
      </c>
      <c r="BY38" s="271">
        <f t="shared" si="23"/>
        <v>0</v>
      </c>
      <c r="BZ38" s="271">
        <f t="shared" si="24"/>
        <v>0</v>
      </c>
      <c r="CA38" s="271">
        <f t="shared" si="25"/>
        <v>0</v>
      </c>
      <c r="CB38" s="271">
        <f t="shared" si="26"/>
        <v>0</v>
      </c>
      <c r="CC38" s="271">
        <f t="shared" si="27"/>
        <v>0</v>
      </c>
      <c r="CD38" s="271">
        <f t="shared" si="28"/>
        <v>0</v>
      </c>
      <c r="CE38" s="271">
        <f t="shared" si="29"/>
        <v>0</v>
      </c>
      <c r="CF38" s="271">
        <f t="shared" si="30"/>
        <v>0</v>
      </c>
      <c r="CG38" s="271">
        <f t="shared" si="31"/>
        <v>0</v>
      </c>
      <c r="CH38" s="271">
        <f t="shared" si="32"/>
        <v>0</v>
      </c>
      <c r="CI38" s="271">
        <f t="shared" si="33"/>
        <v>0</v>
      </c>
      <c r="CJ38" s="271">
        <f t="shared" si="34"/>
        <v>0</v>
      </c>
      <c r="CK38" s="271">
        <f t="shared" si="35"/>
        <v>0</v>
      </c>
      <c r="CL38" s="271">
        <f t="shared" si="36"/>
        <v>0</v>
      </c>
      <c r="CM38" s="271">
        <f t="shared" si="37"/>
        <v>0</v>
      </c>
      <c r="CN38" s="271">
        <f t="shared" si="38"/>
        <v>0</v>
      </c>
      <c r="CO38" s="271">
        <f t="shared" si="39"/>
        <v>0</v>
      </c>
      <c r="CP38" s="271">
        <f t="shared" si="40"/>
        <v>0</v>
      </c>
      <c r="CQ38" s="271">
        <f t="shared" si="41"/>
        <v>0</v>
      </c>
      <c r="CR38" s="271">
        <f t="shared" si="42"/>
        <v>0</v>
      </c>
      <c r="CS38" s="271">
        <f t="shared" si="43"/>
        <v>0</v>
      </c>
      <c r="CT38" s="271">
        <f t="shared" si="44"/>
        <v>0</v>
      </c>
      <c r="CU38" s="271">
        <f t="shared" si="45"/>
        <v>0</v>
      </c>
      <c r="CV38" s="271">
        <f t="shared" si="46"/>
        <v>0</v>
      </c>
      <c r="CW38" s="271">
        <f t="shared" si="47"/>
        <v>0</v>
      </c>
    </row>
    <row r="39" spans="2:101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1</v>
      </c>
      <c r="T39" s="5">
        <v>1</v>
      </c>
      <c r="U39" s="5">
        <v>1</v>
      </c>
      <c r="V39" s="5">
        <v>0</v>
      </c>
      <c r="W39" s="5">
        <v>0</v>
      </c>
      <c r="X39" s="5">
        <v>0</v>
      </c>
      <c r="Y39" s="5">
        <v>0</v>
      </c>
      <c r="Z39" s="5">
        <v>1</v>
      </c>
      <c r="AA39" s="5">
        <v>0</v>
      </c>
      <c r="AB39" s="5">
        <v>0</v>
      </c>
      <c r="AC39" s="5">
        <v>1</v>
      </c>
      <c r="AD39" s="5">
        <v>1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43">
        <v>4179</v>
      </c>
      <c r="BA39" s="7">
        <v>4547.7</v>
      </c>
      <c r="BB39" s="7">
        <v>964.8</v>
      </c>
      <c r="BC39" s="271">
        <f t="shared" si="1"/>
        <v>0</v>
      </c>
      <c r="BD39" s="271">
        <f t="shared" si="2"/>
        <v>0</v>
      </c>
      <c r="BE39" s="271">
        <f t="shared" si="3"/>
        <v>0</v>
      </c>
      <c r="BF39" s="271">
        <f t="shared" si="4"/>
        <v>0</v>
      </c>
      <c r="BG39" s="271">
        <f t="shared" si="5"/>
        <v>0</v>
      </c>
      <c r="BH39" s="271">
        <f t="shared" si="6"/>
        <v>0</v>
      </c>
      <c r="BI39" s="271">
        <f t="shared" si="7"/>
        <v>0</v>
      </c>
      <c r="BJ39" s="271">
        <f t="shared" si="8"/>
        <v>0</v>
      </c>
      <c r="BK39" s="271">
        <f t="shared" si="9"/>
        <v>0</v>
      </c>
      <c r="BL39" s="271">
        <f t="shared" si="10"/>
        <v>0</v>
      </c>
      <c r="BM39" s="271">
        <f t="shared" si="11"/>
        <v>0</v>
      </c>
      <c r="BN39" s="271">
        <f t="shared" si="12"/>
        <v>0</v>
      </c>
      <c r="BO39" s="271">
        <f t="shared" si="13"/>
        <v>0.14285714285714285</v>
      </c>
      <c r="BP39" s="271">
        <f t="shared" si="14"/>
        <v>0</v>
      </c>
      <c r="BQ39" s="271">
        <f t="shared" si="15"/>
        <v>0.14285714285714285</v>
      </c>
      <c r="BR39" s="271">
        <f t="shared" si="16"/>
        <v>0.14285714285714285</v>
      </c>
      <c r="BS39" s="271">
        <f t="shared" si="17"/>
        <v>0.14285714285714285</v>
      </c>
      <c r="BT39" s="271">
        <f t="shared" si="18"/>
        <v>0</v>
      </c>
      <c r="BU39" s="271">
        <f t="shared" si="19"/>
        <v>0</v>
      </c>
      <c r="BV39" s="271">
        <f t="shared" si="20"/>
        <v>0</v>
      </c>
      <c r="BW39" s="271">
        <f t="shared" si="21"/>
        <v>0</v>
      </c>
      <c r="BX39" s="271">
        <f t="shared" si="22"/>
        <v>0.14285714285714285</v>
      </c>
      <c r="BY39" s="271">
        <f t="shared" si="23"/>
        <v>0</v>
      </c>
      <c r="BZ39" s="271">
        <f t="shared" si="24"/>
        <v>0</v>
      </c>
      <c r="CA39" s="271">
        <f t="shared" si="25"/>
        <v>0.14285714285714285</v>
      </c>
      <c r="CB39" s="271">
        <f t="shared" si="26"/>
        <v>0.14285714285714285</v>
      </c>
      <c r="CC39" s="271">
        <f t="shared" si="27"/>
        <v>0</v>
      </c>
      <c r="CD39" s="271">
        <f t="shared" si="28"/>
        <v>0</v>
      </c>
      <c r="CE39" s="271">
        <f t="shared" si="29"/>
        <v>0</v>
      </c>
      <c r="CF39" s="271">
        <f t="shared" si="30"/>
        <v>0</v>
      </c>
      <c r="CG39" s="271">
        <f t="shared" si="31"/>
        <v>0</v>
      </c>
      <c r="CH39" s="271">
        <f t="shared" si="32"/>
        <v>0</v>
      </c>
      <c r="CI39" s="271">
        <f t="shared" si="33"/>
        <v>0</v>
      </c>
      <c r="CJ39" s="271">
        <f t="shared" si="34"/>
        <v>0</v>
      </c>
      <c r="CK39" s="271">
        <f t="shared" si="35"/>
        <v>0</v>
      </c>
      <c r="CL39" s="271">
        <f t="shared" si="36"/>
        <v>0</v>
      </c>
      <c r="CM39" s="271">
        <f t="shared" si="37"/>
        <v>0</v>
      </c>
      <c r="CN39" s="271">
        <f t="shared" si="38"/>
        <v>0</v>
      </c>
      <c r="CO39" s="271">
        <f t="shared" si="39"/>
        <v>0</v>
      </c>
      <c r="CP39" s="271">
        <f t="shared" si="40"/>
        <v>0</v>
      </c>
      <c r="CQ39" s="271">
        <f t="shared" si="41"/>
        <v>0</v>
      </c>
      <c r="CR39" s="271">
        <f t="shared" si="42"/>
        <v>0</v>
      </c>
      <c r="CS39" s="271">
        <f t="shared" si="43"/>
        <v>0</v>
      </c>
      <c r="CT39" s="271">
        <f t="shared" si="44"/>
        <v>0</v>
      </c>
      <c r="CU39" s="271">
        <f t="shared" si="45"/>
        <v>0</v>
      </c>
      <c r="CV39" s="271">
        <f t="shared" si="46"/>
        <v>0</v>
      </c>
      <c r="CW39" s="271">
        <f t="shared" si="47"/>
        <v>0</v>
      </c>
    </row>
    <row r="40" spans="2:101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208" t="s">
        <v>393</v>
      </c>
      <c r="V40" s="208" t="s">
        <v>393</v>
      </c>
      <c r="W40" s="208" t="s">
        <v>393</v>
      </c>
      <c r="X40" s="208" t="s">
        <v>393</v>
      </c>
      <c r="Y40" s="208" t="s">
        <v>393</v>
      </c>
      <c r="Z40" s="208" t="s">
        <v>393</v>
      </c>
      <c r="AA40" s="208" t="s">
        <v>393</v>
      </c>
      <c r="AB40" s="208" t="s">
        <v>393</v>
      </c>
      <c r="AC40" s="208" t="s">
        <v>393</v>
      </c>
      <c r="AD40" s="208" t="s">
        <v>393</v>
      </c>
      <c r="AE40" s="208" t="s">
        <v>393</v>
      </c>
      <c r="AF40" s="208" t="s">
        <v>393</v>
      </c>
      <c r="AG40" s="208" t="s">
        <v>393</v>
      </c>
      <c r="AH40" s="208" t="s">
        <v>393</v>
      </c>
      <c r="AI40" s="208" t="s">
        <v>393</v>
      </c>
      <c r="AJ40" s="208" t="s">
        <v>393</v>
      </c>
      <c r="AK40" s="208" t="s">
        <v>393</v>
      </c>
      <c r="AL40" s="208" t="s">
        <v>393</v>
      </c>
      <c r="AM40" s="208" t="s">
        <v>393</v>
      </c>
      <c r="AN40" s="208" t="s">
        <v>393</v>
      </c>
      <c r="AO40" s="208" t="s">
        <v>393</v>
      </c>
      <c r="AP40" s="208" t="s">
        <v>393</v>
      </c>
      <c r="AQ40" s="208" t="s">
        <v>393</v>
      </c>
      <c r="AR40" s="208" t="s">
        <v>393</v>
      </c>
      <c r="AS40" s="208" t="s">
        <v>393</v>
      </c>
      <c r="AT40" s="208" t="s">
        <v>393</v>
      </c>
      <c r="AU40" s="208" t="s">
        <v>393</v>
      </c>
      <c r="AV40" s="208" t="s">
        <v>393</v>
      </c>
      <c r="AW40" s="208" t="s">
        <v>393</v>
      </c>
      <c r="AX40" s="208" t="s">
        <v>393</v>
      </c>
      <c r="AY40" s="208" t="s">
        <v>393</v>
      </c>
      <c r="AZ40" s="51" t="s">
        <v>289</v>
      </c>
      <c r="BA40" s="58" t="s">
        <v>289</v>
      </c>
      <c r="BB40" s="58" t="s">
        <v>289</v>
      </c>
      <c r="BC40" s="271" t="e">
        <f t="shared" si="1"/>
        <v>#VALUE!</v>
      </c>
      <c r="BD40" s="271" t="e">
        <f t="shared" si="2"/>
        <v>#VALUE!</v>
      </c>
      <c r="BE40" s="271" t="e">
        <f t="shared" si="3"/>
        <v>#VALUE!</v>
      </c>
      <c r="BF40" s="271" t="e">
        <f t="shared" si="4"/>
        <v>#VALUE!</v>
      </c>
      <c r="BG40" s="271" t="e">
        <f t="shared" si="5"/>
        <v>#VALUE!</v>
      </c>
      <c r="BH40" s="271" t="e">
        <f t="shared" si="6"/>
        <v>#VALUE!</v>
      </c>
      <c r="BI40" s="271" t="e">
        <f t="shared" si="7"/>
        <v>#VALUE!</v>
      </c>
      <c r="BJ40" s="271" t="e">
        <f t="shared" si="8"/>
        <v>#VALUE!</v>
      </c>
      <c r="BK40" s="271" t="e">
        <f t="shared" si="9"/>
        <v>#VALUE!</v>
      </c>
      <c r="BL40" s="271" t="e">
        <f t="shared" si="10"/>
        <v>#VALUE!</v>
      </c>
      <c r="BM40" s="271" t="e">
        <f t="shared" si="11"/>
        <v>#VALUE!</v>
      </c>
      <c r="BN40" s="271" t="e">
        <f t="shared" si="12"/>
        <v>#VALUE!</v>
      </c>
      <c r="BO40" s="271" t="e">
        <f t="shared" si="13"/>
        <v>#VALUE!</v>
      </c>
      <c r="BP40" s="271" t="e">
        <f t="shared" si="14"/>
        <v>#VALUE!</v>
      </c>
      <c r="BQ40" s="271" t="e">
        <f t="shared" si="15"/>
        <v>#VALUE!</v>
      </c>
      <c r="BR40" s="271" t="e">
        <f t="shared" si="16"/>
        <v>#VALUE!</v>
      </c>
      <c r="BS40" s="271" t="e">
        <f t="shared" si="17"/>
        <v>#VALUE!</v>
      </c>
      <c r="BT40" s="271" t="e">
        <f t="shared" si="18"/>
        <v>#VALUE!</v>
      </c>
      <c r="BU40" s="271" t="e">
        <f t="shared" si="19"/>
        <v>#VALUE!</v>
      </c>
      <c r="BV40" s="271" t="e">
        <f t="shared" si="20"/>
        <v>#VALUE!</v>
      </c>
      <c r="BW40" s="271" t="e">
        <f t="shared" si="21"/>
        <v>#VALUE!</v>
      </c>
      <c r="BX40" s="271" t="e">
        <f t="shared" si="22"/>
        <v>#VALUE!</v>
      </c>
      <c r="BY40" s="271" t="e">
        <f t="shared" si="23"/>
        <v>#VALUE!</v>
      </c>
      <c r="BZ40" s="271" t="e">
        <f t="shared" si="24"/>
        <v>#VALUE!</v>
      </c>
      <c r="CA40" s="271" t="e">
        <f t="shared" si="25"/>
        <v>#VALUE!</v>
      </c>
      <c r="CB40" s="271" t="e">
        <f t="shared" si="26"/>
        <v>#VALUE!</v>
      </c>
      <c r="CC40" s="271" t="e">
        <f t="shared" si="27"/>
        <v>#VALUE!</v>
      </c>
      <c r="CD40" s="271" t="e">
        <f t="shared" si="28"/>
        <v>#VALUE!</v>
      </c>
      <c r="CE40" s="271" t="e">
        <f t="shared" si="29"/>
        <v>#VALUE!</v>
      </c>
      <c r="CF40" s="271" t="e">
        <f t="shared" si="30"/>
        <v>#VALUE!</v>
      </c>
      <c r="CG40" s="271" t="e">
        <f t="shared" si="31"/>
        <v>#VALUE!</v>
      </c>
      <c r="CH40" s="271" t="e">
        <f t="shared" si="32"/>
        <v>#VALUE!</v>
      </c>
      <c r="CI40" s="271" t="e">
        <f t="shared" si="33"/>
        <v>#VALUE!</v>
      </c>
      <c r="CJ40" s="271" t="e">
        <f t="shared" si="34"/>
        <v>#VALUE!</v>
      </c>
      <c r="CK40" s="271" t="e">
        <f t="shared" si="35"/>
        <v>#VALUE!</v>
      </c>
      <c r="CL40" s="271" t="e">
        <f t="shared" si="36"/>
        <v>#VALUE!</v>
      </c>
      <c r="CM40" s="271" t="e">
        <f t="shared" si="37"/>
        <v>#VALUE!</v>
      </c>
      <c r="CN40" s="271" t="e">
        <f t="shared" si="38"/>
        <v>#VALUE!</v>
      </c>
      <c r="CO40" s="271" t="e">
        <f t="shared" si="39"/>
        <v>#VALUE!</v>
      </c>
      <c r="CP40" s="271" t="e">
        <f t="shared" si="40"/>
        <v>#VALUE!</v>
      </c>
      <c r="CQ40" s="271" t="e">
        <f t="shared" si="41"/>
        <v>#VALUE!</v>
      </c>
      <c r="CR40" s="271" t="e">
        <f t="shared" si="42"/>
        <v>#VALUE!</v>
      </c>
      <c r="CS40" s="271" t="e">
        <f t="shared" si="43"/>
        <v>#VALUE!</v>
      </c>
      <c r="CT40" s="271" t="e">
        <f t="shared" si="44"/>
        <v>#VALUE!</v>
      </c>
      <c r="CU40" s="271" t="e">
        <f t="shared" si="45"/>
        <v>#VALUE!</v>
      </c>
      <c r="CV40" s="271" t="e">
        <f t="shared" si="46"/>
        <v>#VALUE!</v>
      </c>
      <c r="CW40" s="271" t="e">
        <f t="shared" si="47"/>
        <v>#VALUE!</v>
      </c>
    </row>
    <row r="41" spans="2:101" x14ac:dyDescent="0.15">
      <c r="B41" s="331" t="s">
        <v>24</v>
      </c>
      <c r="C41" s="287"/>
      <c r="D41" s="5">
        <v>11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2</v>
      </c>
      <c r="N41" s="5">
        <v>2</v>
      </c>
      <c r="O41" s="5">
        <v>3</v>
      </c>
      <c r="P41" s="5">
        <v>1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43">
        <v>2870</v>
      </c>
      <c r="BA41" s="7">
        <v>2854.9</v>
      </c>
      <c r="BB41" s="7">
        <v>284.89999999999998</v>
      </c>
      <c r="BC41" s="271">
        <f t="shared" si="1"/>
        <v>0</v>
      </c>
      <c r="BD41" s="271">
        <f t="shared" si="2"/>
        <v>0</v>
      </c>
      <c r="BE41" s="271">
        <f t="shared" si="3"/>
        <v>0</v>
      </c>
      <c r="BF41" s="271">
        <f t="shared" si="4"/>
        <v>0</v>
      </c>
      <c r="BG41" s="271">
        <f t="shared" si="5"/>
        <v>0</v>
      </c>
      <c r="BH41" s="271">
        <f t="shared" si="6"/>
        <v>0</v>
      </c>
      <c r="BI41" s="271">
        <f t="shared" si="7"/>
        <v>0</v>
      </c>
      <c r="BJ41" s="271">
        <f t="shared" si="8"/>
        <v>9.0909090909090912E-2</v>
      </c>
      <c r="BK41" s="271">
        <f t="shared" si="9"/>
        <v>0.18181818181818182</v>
      </c>
      <c r="BL41" s="271">
        <f t="shared" si="10"/>
        <v>0.18181818181818182</v>
      </c>
      <c r="BM41" s="271">
        <f t="shared" si="11"/>
        <v>0.27272727272727271</v>
      </c>
      <c r="BN41" s="271">
        <f t="shared" si="12"/>
        <v>9.0909090909090912E-2</v>
      </c>
      <c r="BO41" s="271">
        <f t="shared" si="13"/>
        <v>0.18181818181818182</v>
      </c>
      <c r="BP41" s="271">
        <f t="shared" si="14"/>
        <v>0</v>
      </c>
      <c r="BQ41" s="271">
        <f t="shared" si="15"/>
        <v>0</v>
      </c>
      <c r="BR41" s="271">
        <f t="shared" si="16"/>
        <v>0</v>
      </c>
      <c r="BS41" s="271">
        <f t="shared" si="17"/>
        <v>0</v>
      </c>
      <c r="BT41" s="271">
        <f t="shared" si="18"/>
        <v>0</v>
      </c>
      <c r="BU41" s="271">
        <f t="shared" si="19"/>
        <v>0</v>
      </c>
      <c r="BV41" s="271">
        <f t="shared" si="20"/>
        <v>0</v>
      </c>
      <c r="BW41" s="271">
        <f t="shared" si="21"/>
        <v>0</v>
      </c>
      <c r="BX41" s="271">
        <f t="shared" si="22"/>
        <v>0</v>
      </c>
      <c r="BY41" s="271">
        <f t="shared" si="23"/>
        <v>0</v>
      </c>
      <c r="BZ41" s="271">
        <f t="shared" si="24"/>
        <v>0</v>
      </c>
      <c r="CA41" s="271">
        <f t="shared" si="25"/>
        <v>0</v>
      </c>
      <c r="CB41" s="271">
        <f t="shared" si="26"/>
        <v>0</v>
      </c>
      <c r="CC41" s="271">
        <f t="shared" si="27"/>
        <v>0</v>
      </c>
      <c r="CD41" s="271">
        <f t="shared" si="28"/>
        <v>0</v>
      </c>
      <c r="CE41" s="271">
        <f t="shared" si="29"/>
        <v>0</v>
      </c>
      <c r="CF41" s="271">
        <f t="shared" si="30"/>
        <v>0</v>
      </c>
      <c r="CG41" s="271">
        <f t="shared" si="31"/>
        <v>0</v>
      </c>
      <c r="CH41" s="271">
        <f t="shared" si="32"/>
        <v>0</v>
      </c>
      <c r="CI41" s="271">
        <f t="shared" si="33"/>
        <v>0</v>
      </c>
      <c r="CJ41" s="271">
        <f t="shared" si="34"/>
        <v>0</v>
      </c>
      <c r="CK41" s="271">
        <f t="shared" si="35"/>
        <v>0</v>
      </c>
      <c r="CL41" s="271">
        <f t="shared" si="36"/>
        <v>0</v>
      </c>
      <c r="CM41" s="271">
        <f t="shared" si="37"/>
        <v>0</v>
      </c>
      <c r="CN41" s="271">
        <f t="shared" si="38"/>
        <v>0</v>
      </c>
      <c r="CO41" s="271">
        <f t="shared" si="39"/>
        <v>0</v>
      </c>
      <c r="CP41" s="271">
        <f t="shared" si="40"/>
        <v>0</v>
      </c>
      <c r="CQ41" s="271">
        <f t="shared" si="41"/>
        <v>0</v>
      </c>
      <c r="CR41" s="271">
        <f t="shared" si="42"/>
        <v>0</v>
      </c>
      <c r="CS41" s="271">
        <f t="shared" si="43"/>
        <v>0</v>
      </c>
      <c r="CT41" s="271">
        <f t="shared" si="44"/>
        <v>0</v>
      </c>
      <c r="CU41" s="271">
        <f t="shared" si="45"/>
        <v>0</v>
      </c>
      <c r="CV41" s="271">
        <f t="shared" si="46"/>
        <v>0</v>
      </c>
      <c r="CW41" s="271">
        <f t="shared" si="47"/>
        <v>0</v>
      </c>
    </row>
    <row r="42" spans="2:101" x14ac:dyDescent="0.15">
      <c r="B42" s="331" t="s">
        <v>25</v>
      </c>
      <c r="C42" s="287"/>
      <c r="D42" s="5">
        <v>29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3</v>
      </c>
      <c r="O42" s="5">
        <v>1</v>
      </c>
      <c r="P42" s="5">
        <v>2</v>
      </c>
      <c r="Q42" s="5">
        <v>10</v>
      </c>
      <c r="R42" s="5">
        <v>4</v>
      </c>
      <c r="S42" s="5">
        <v>3</v>
      </c>
      <c r="T42" s="5">
        <v>2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1</v>
      </c>
      <c r="AB42" s="5">
        <v>0</v>
      </c>
      <c r="AC42" s="5">
        <v>0</v>
      </c>
      <c r="AD42" s="5">
        <v>1</v>
      </c>
      <c r="AE42" s="5">
        <v>0</v>
      </c>
      <c r="AF42" s="5">
        <v>0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43">
        <v>3380</v>
      </c>
      <c r="BA42" s="7">
        <v>3569.9</v>
      </c>
      <c r="BB42" s="7">
        <v>894.1</v>
      </c>
      <c r="BC42" s="271">
        <f t="shared" si="1"/>
        <v>0</v>
      </c>
      <c r="BD42" s="271">
        <f t="shared" si="2"/>
        <v>0</v>
      </c>
      <c r="BE42" s="271">
        <f t="shared" si="3"/>
        <v>0</v>
      </c>
      <c r="BF42" s="271">
        <f t="shared" si="4"/>
        <v>0</v>
      </c>
      <c r="BG42" s="271">
        <f t="shared" si="5"/>
        <v>0</v>
      </c>
      <c r="BH42" s="271">
        <f t="shared" si="6"/>
        <v>0</v>
      </c>
      <c r="BI42" s="271">
        <f t="shared" si="7"/>
        <v>0</v>
      </c>
      <c r="BJ42" s="271">
        <f t="shared" si="8"/>
        <v>0</v>
      </c>
      <c r="BK42" s="271">
        <f t="shared" si="9"/>
        <v>3.4482758620689655E-2</v>
      </c>
      <c r="BL42" s="271">
        <f t="shared" si="10"/>
        <v>0.10344827586206896</v>
      </c>
      <c r="BM42" s="271">
        <f t="shared" si="11"/>
        <v>3.4482758620689655E-2</v>
      </c>
      <c r="BN42" s="271">
        <f t="shared" si="12"/>
        <v>6.8965517241379309E-2</v>
      </c>
      <c r="BO42" s="271">
        <f t="shared" si="13"/>
        <v>0.34482758620689657</v>
      </c>
      <c r="BP42" s="271">
        <f t="shared" si="14"/>
        <v>0.13793103448275862</v>
      </c>
      <c r="BQ42" s="271">
        <f t="shared" si="15"/>
        <v>0.10344827586206896</v>
      </c>
      <c r="BR42" s="271">
        <f t="shared" si="16"/>
        <v>6.8965517241379309E-2</v>
      </c>
      <c r="BS42" s="271">
        <f t="shared" si="17"/>
        <v>0</v>
      </c>
      <c r="BT42" s="271">
        <f t="shared" si="18"/>
        <v>0</v>
      </c>
      <c r="BU42" s="271">
        <f t="shared" si="19"/>
        <v>0</v>
      </c>
      <c r="BV42" s="271">
        <f t="shared" si="20"/>
        <v>0</v>
      </c>
      <c r="BW42" s="271">
        <f t="shared" si="21"/>
        <v>0</v>
      </c>
      <c r="BX42" s="271">
        <f t="shared" si="22"/>
        <v>0</v>
      </c>
      <c r="BY42" s="271">
        <f t="shared" si="23"/>
        <v>3.4482758620689655E-2</v>
      </c>
      <c r="BZ42" s="271">
        <f t="shared" si="24"/>
        <v>0</v>
      </c>
      <c r="CA42" s="271">
        <f t="shared" si="25"/>
        <v>0</v>
      </c>
      <c r="CB42" s="271">
        <f t="shared" si="26"/>
        <v>3.4482758620689655E-2</v>
      </c>
      <c r="CC42" s="271">
        <f t="shared" si="27"/>
        <v>0</v>
      </c>
      <c r="CD42" s="271">
        <f t="shared" si="28"/>
        <v>0</v>
      </c>
      <c r="CE42" s="271">
        <f t="shared" si="29"/>
        <v>3.4482758620689655E-2</v>
      </c>
      <c r="CF42" s="271">
        <f t="shared" si="30"/>
        <v>0</v>
      </c>
      <c r="CG42" s="271">
        <f t="shared" si="31"/>
        <v>0</v>
      </c>
      <c r="CH42" s="271">
        <f t="shared" si="32"/>
        <v>0</v>
      </c>
      <c r="CI42" s="271">
        <f t="shared" si="33"/>
        <v>0</v>
      </c>
      <c r="CJ42" s="271">
        <f t="shared" si="34"/>
        <v>0</v>
      </c>
      <c r="CK42" s="271">
        <f t="shared" si="35"/>
        <v>0</v>
      </c>
      <c r="CL42" s="271">
        <f t="shared" si="36"/>
        <v>0</v>
      </c>
      <c r="CM42" s="271">
        <f t="shared" si="37"/>
        <v>0</v>
      </c>
      <c r="CN42" s="271">
        <f t="shared" si="38"/>
        <v>0</v>
      </c>
      <c r="CO42" s="271">
        <f t="shared" si="39"/>
        <v>0</v>
      </c>
      <c r="CP42" s="271">
        <f t="shared" si="40"/>
        <v>0</v>
      </c>
      <c r="CQ42" s="271">
        <f t="shared" si="41"/>
        <v>0</v>
      </c>
      <c r="CR42" s="271">
        <f t="shared" si="42"/>
        <v>0</v>
      </c>
      <c r="CS42" s="271">
        <f t="shared" si="43"/>
        <v>0</v>
      </c>
      <c r="CT42" s="271">
        <f t="shared" si="44"/>
        <v>0</v>
      </c>
      <c r="CU42" s="271">
        <f t="shared" si="45"/>
        <v>0</v>
      </c>
      <c r="CV42" s="271">
        <f t="shared" si="46"/>
        <v>0</v>
      </c>
      <c r="CW42" s="271">
        <f t="shared" si="47"/>
        <v>0</v>
      </c>
    </row>
    <row r="43" spans="2:101" x14ac:dyDescent="0.15">
      <c r="B43" s="331" t="s">
        <v>26</v>
      </c>
      <c r="C43" s="287"/>
      <c r="D43" s="5">
        <v>11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1</v>
      </c>
      <c r="Q43" s="5">
        <v>1</v>
      </c>
      <c r="R43" s="5">
        <v>1</v>
      </c>
      <c r="S43" s="5">
        <v>2</v>
      </c>
      <c r="T43" s="5">
        <v>3</v>
      </c>
      <c r="U43" s="5">
        <v>0</v>
      </c>
      <c r="V43" s="5">
        <v>0</v>
      </c>
      <c r="W43" s="5">
        <v>0</v>
      </c>
      <c r="X43" s="5">
        <v>1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1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43">
        <v>3670</v>
      </c>
      <c r="BA43" s="7">
        <v>4148</v>
      </c>
      <c r="BB43" s="7">
        <v>1621.2</v>
      </c>
      <c r="BC43" s="271">
        <f t="shared" si="1"/>
        <v>0</v>
      </c>
      <c r="BD43" s="271">
        <f t="shared" si="2"/>
        <v>0</v>
      </c>
      <c r="BE43" s="271">
        <f t="shared" si="3"/>
        <v>0</v>
      </c>
      <c r="BF43" s="271">
        <f t="shared" si="4"/>
        <v>0</v>
      </c>
      <c r="BG43" s="271">
        <f t="shared" si="5"/>
        <v>0</v>
      </c>
      <c r="BH43" s="271">
        <f t="shared" si="6"/>
        <v>0</v>
      </c>
      <c r="BI43" s="271">
        <f t="shared" si="7"/>
        <v>0</v>
      </c>
      <c r="BJ43" s="271">
        <f t="shared" si="8"/>
        <v>0</v>
      </c>
      <c r="BK43" s="271">
        <f t="shared" si="9"/>
        <v>0</v>
      </c>
      <c r="BL43" s="271">
        <f t="shared" si="10"/>
        <v>0</v>
      </c>
      <c r="BM43" s="271">
        <f t="shared" si="11"/>
        <v>9.0909090909090912E-2</v>
      </c>
      <c r="BN43" s="271">
        <f t="shared" si="12"/>
        <v>9.0909090909090912E-2</v>
      </c>
      <c r="BO43" s="271">
        <f t="shared" si="13"/>
        <v>9.0909090909090912E-2</v>
      </c>
      <c r="BP43" s="271">
        <f t="shared" si="14"/>
        <v>9.0909090909090912E-2</v>
      </c>
      <c r="BQ43" s="271">
        <f t="shared" si="15"/>
        <v>0.18181818181818182</v>
      </c>
      <c r="BR43" s="271">
        <f t="shared" si="16"/>
        <v>0.27272727272727271</v>
      </c>
      <c r="BS43" s="271">
        <f t="shared" si="17"/>
        <v>0</v>
      </c>
      <c r="BT43" s="271">
        <f t="shared" si="18"/>
        <v>0</v>
      </c>
      <c r="BU43" s="271">
        <f t="shared" si="19"/>
        <v>0</v>
      </c>
      <c r="BV43" s="271">
        <f t="shared" si="20"/>
        <v>9.0909090909090912E-2</v>
      </c>
      <c r="BW43" s="271">
        <f t="shared" si="21"/>
        <v>0</v>
      </c>
      <c r="BX43" s="271">
        <f t="shared" si="22"/>
        <v>0</v>
      </c>
      <c r="BY43" s="271">
        <f t="shared" si="23"/>
        <v>0</v>
      </c>
      <c r="BZ43" s="271">
        <f t="shared" si="24"/>
        <v>0</v>
      </c>
      <c r="CA43" s="271">
        <f t="shared" si="25"/>
        <v>0</v>
      </c>
      <c r="CB43" s="271">
        <f t="shared" si="26"/>
        <v>0</v>
      </c>
      <c r="CC43" s="271">
        <f t="shared" si="27"/>
        <v>0</v>
      </c>
      <c r="CD43" s="271">
        <f t="shared" si="28"/>
        <v>0</v>
      </c>
      <c r="CE43" s="271">
        <f t="shared" si="29"/>
        <v>0</v>
      </c>
      <c r="CF43" s="271">
        <f t="shared" si="30"/>
        <v>0</v>
      </c>
      <c r="CG43" s="271">
        <f t="shared" si="31"/>
        <v>0</v>
      </c>
      <c r="CH43" s="271">
        <f t="shared" si="32"/>
        <v>0</v>
      </c>
      <c r="CI43" s="271">
        <f t="shared" si="33"/>
        <v>0</v>
      </c>
      <c r="CJ43" s="271">
        <f t="shared" si="34"/>
        <v>0</v>
      </c>
      <c r="CK43" s="271">
        <f t="shared" si="35"/>
        <v>0</v>
      </c>
      <c r="CL43" s="271">
        <f t="shared" si="36"/>
        <v>0</v>
      </c>
      <c r="CM43" s="271">
        <f t="shared" si="37"/>
        <v>0</v>
      </c>
      <c r="CN43" s="271">
        <f t="shared" si="38"/>
        <v>0</v>
      </c>
      <c r="CO43" s="271">
        <f t="shared" si="39"/>
        <v>0</v>
      </c>
      <c r="CP43" s="271">
        <f t="shared" si="40"/>
        <v>0</v>
      </c>
      <c r="CQ43" s="271">
        <f t="shared" si="41"/>
        <v>0</v>
      </c>
      <c r="CR43" s="271">
        <f t="shared" si="42"/>
        <v>9.0909090909090912E-2</v>
      </c>
      <c r="CS43" s="271">
        <f t="shared" si="43"/>
        <v>0</v>
      </c>
      <c r="CT43" s="271">
        <f t="shared" si="44"/>
        <v>0</v>
      </c>
      <c r="CU43" s="271">
        <f t="shared" si="45"/>
        <v>0</v>
      </c>
      <c r="CV43" s="271">
        <f t="shared" si="46"/>
        <v>0</v>
      </c>
      <c r="CW43" s="271">
        <f t="shared" si="47"/>
        <v>0</v>
      </c>
    </row>
    <row r="44" spans="2:101" x14ac:dyDescent="0.15">
      <c r="B44" s="331" t="s">
        <v>27</v>
      </c>
      <c r="C44" s="287"/>
      <c r="D44" s="5">
        <v>42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5</v>
      </c>
      <c r="N44" s="5">
        <v>8</v>
      </c>
      <c r="O44" s="5">
        <v>7</v>
      </c>
      <c r="P44" s="5">
        <v>5</v>
      </c>
      <c r="Q44" s="5">
        <v>2</v>
      </c>
      <c r="R44" s="5">
        <v>5</v>
      </c>
      <c r="S44" s="5">
        <v>1</v>
      </c>
      <c r="T44" s="5">
        <v>1</v>
      </c>
      <c r="U44" s="5">
        <v>2</v>
      </c>
      <c r="V44" s="5">
        <v>0</v>
      </c>
      <c r="W44" s="5">
        <v>0</v>
      </c>
      <c r="X44" s="5">
        <v>3</v>
      </c>
      <c r="Y44" s="5">
        <v>0</v>
      </c>
      <c r="Z44" s="5">
        <v>0</v>
      </c>
      <c r="AA44" s="5">
        <v>0</v>
      </c>
      <c r="AB44" s="5">
        <v>0</v>
      </c>
      <c r="AC44" s="5">
        <v>1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1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43">
        <v>3008</v>
      </c>
      <c r="BA44" s="7">
        <v>3359.4</v>
      </c>
      <c r="BB44" s="7">
        <v>1095.0999999999999</v>
      </c>
      <c r="BC44" s="271">
        <f t="shared" si="1"/>
        <v>0</v>
      </c>
      <c r="BD44" s="271">
        <f t="shared" si="2"/>
        <v>0</v>
      </c>
      <c r="BE44" s="271">
        <f t="shared" si="3"/>
        <v>0</v>
      </c>
      <c r="BF44" s="271">
        <f t="shared" si="4"/>
        <v>0</v>
      </c>
      <c r="BG44" s="271">
        <f t="shared" si="5"/>
        <v>0</v>
      </c>
      <c r="BH44" s="271">
        <f t="shared" si="6"/>
        <v>0</v>
      </c>
      <c r="BI44" s="271">
        <f t="shared" si="7"/>
        <v>0</v>
      </c>
      <c r="BJ44" s="271">
        <f t="shared" si="8"/>
        <v>2.3809523809523808E-2</v>
      </c>
      <c r="BK44" s="271">
        <f t="shared" si="9"/>
        <v>0.11904761904761904</v>
      </c>
      <c r="BL44" s="271">
        <f t="shared" si="10"/>
        <v>0.19047619047619047</v>
      </c>
      <c r="BM44" s="271">
        <f t="shared" si="11"/>
        <v>0.16666666666666666</v>
      </c>
      <c r="BN44" s="271">
        <f t="shared" si="12"/>
        <v>0.11904761904761904</v>
      </c>
      <c r="BO44" s="271">
        <f t="shared" si="13"/>
        <v>4.7619047619047616E-2</v>
      </c>
      <c r="BP44" s="271">
        <f t="shared" si="14"/>
        <v>0.11904761904761904</v>
      </c>
      <c r="BQ44" s="271">
        <f t="shared" si="15"/>
        <v>2.3809523809523808E-2</v>
      </c>
      <c r="BR44" s="271">
        <f t="shared" si="16"/>
        <v>2.3809523809523808E-2</v>
      </c>
      <c r="BS44" s="271">
        <f t="shared" si="17"/>
        <v>4.7619047619047616E-2</v>
      </c>
      <c r="BT44" s="271">
        <f t="shared" si="18"/>
        <v>0</v>
      </c>
      <c r="BU44" s="271">
        <f t="shared" si="19"/>
        <v>0</v>
      </c>
      <c r="BV44" s="271">
        <f t="shared" si="20"/>
        <v>7.1428571428571425E-2</v>
      </c>
      <c r="BW44" s="271">
        <f t="shared" si="21"/>
        <v>0</v>
      </c>
      <c r="BX44" s="271">
        <f t="shared" si="22"/>
        <v>0</v>
      </c>
      <c r="BY44" s="271">
        <f t="shared" si="23"/>
        <v>0</v>
      </c>
      <c r="BZ44" s="271">
        <f t="shared" si="24"/>
        <v>0</v>
      </c>
      <c r="CA44" s="271">
        <f t="shared" si="25"/>
        <v>2.3809523809523808E-2</v>
      </c>
      <c r="CB44" s="271">
        <f t="shared" si="26"/>
        <v>0</v>
      </c>
      <c r="CC44" s="271">
        <f t="shared" si="27"/>
        <v>0</v>
      </c>
      <c r="CD44" s="271">
        <f t="shared" si="28"/>
        <v>0</v>
      </c>
      <c r="CE44" s="271">
        <f t="shared" si="29"/>
        <v>0</v>
      </c>
      <c r="CF44" s="271">
        <f t="shared" si="30"/>
        <v>0</v>
      </c>
      <c r="CG44" s="271">
        <f t="shared" si="31"/>
        <v>0</v>
      </c>
      <c r="CH44" s="271">
        <f t="shared" si="32"/>
        <v>0</v>
      </c>
      <c r="CI44" s="271">
        <f t="shared" si="33"/>
        <v>0</v>
      </c>
      <c r="CJ44" s="271">
        <f t="shared" si="34"/>
        <v>0</v>
      </c>
      <c r="CK44" s="271">
        <f t="shared" si="35"/>
        <v>0</v>
      </c>
      <c r="CL44" s="271">
        <f t="shared" si="36"/>
        <v>0</v>
      </c>
      <c r="CM44" s="271">
        <f t="shared" si="37"/>
        <v>0</v>
      </c>
      <c r="CN44" s="271">
        <f t="shared" si="38"/>
        <v>0</v>
      </c>
      <c r="CO44" s="271">
        <f t="shared" si="39"/>
        <v>0</v>
      </c>
      <c r="CP44" s="271">
        <f t="shared" si="40"/>
        <v>2.3809523809523808E-2</v>
      </c>
      <c r="CQ44" s="271">
        <f t="shared" si="41"/>
        <v>0</v>
      </c>
      <c r="CR44" s="271">
        <f t="shared" si="42"/>
        <v>0</v>
      </c>
      <c r="CS44" s="271">
        <f t="shared" si="43"/>
        <v>0</v>
      </c>
      <c r="CT44" s="271">
        <f t="shared" si="44"/>
        <v>0</v>
      </c>
      <c r="CU44" s="271">
        <f t="shared" si="45"/>
        <v>0</v>
      </c>
      <c r="CV44" s="271">
        <f t="shared" si="46"/>
        <v>0</v>
      </c>
      <c r="CW44" s="271">
        <f t="shared" si="47"/>
        <v>0</v>
      </c>
    </row>
    <row r="45" spans="2:101" x14ac:dyDescent="0.15">
      <c r="B45" s="331" t="s">
        <v>28</v>
      </c>
      <c r="C45" s="287"/>
      <c r="D45" s="5">
        <v>242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2</v>
      </c>
      <c r="K45" s="5">
        <v>1</v>
      </c>
      <c r="L45" s="5">
        <v>0</v>
      </c>
      <c r="M45" s="5">
        <v>7</v>
      </c>
      <c r="N45" s="5">
        <v>9</v>
      </c>
      <c r="O45" s="5">
        <v>12</v>
      </c>
      <c r="P45" s="5">
        <v>13</v>
      </c>
      <c r="Q45" s="5">
        <v>15</v>
      </c>
      <c r="R45" s="5">
        <v>21</v>
      </c>
      <c r="S45" s="5">
        <v>19</v>
      </c>
      <c r="T45" s="5">
        <v>28</v>
      </c>
      <c r="U45" s="5">
        <v>26</v>
      </c>
      <c r="V45" s="5">
        <v>14</v>
      </c>
      <c r="W45" s="5">
        <v>21</v>
      </c>
      <c r="X45" s="5">
        <v>13</v>
      </c>
      <c r="Y45" s="5">
        <v>6</v>
      </c>
      <c r="Z45" s="5">
        <v>6</v>
      </c>
      <c r="AA45" s="5">
        <v>4</v>
      </c>
      <c r="AB45" s="5">
        <v>2</v>
      </c>
      <c r="AC45" s="5">
        <v>4</v>
      </c>
      <c r="AD45" s="5">
        <v>0</v>
      </c>
      <c r="AE45" s="5">
        <v>1</v>
      </c>
      <c r="AF45" s="5">
        <v>3</v>
      </c>
      <c r="AG45" s="5">
        <v>2</v>
      </c>
      <c r="AH45" s="5">
        <v>3</v>
      </c>
      <c r="AI45" s="5">
        <v>2</v>
      </c>
      <c r="AJ45" s="5">
        <v>0</v>
      </c>
      <c r="AK45" s="5">
        <v>2</v>
      </c>
      <c r="AL45" s="5">
        <v>0</v>
      </c>
      <c r="AM45" s="5">
        <v>1</v>
      </c>
      <c r="AN45" s="5">
        <v>1</v>
      </c>
      <c r="AO45" s="5">
        <v>2</v>
      </c>
      <c r="AP45" s="5">
        <v>1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43">
        <v>3952.5</v>
      </c>
      <c r="BA45" s="7">
        <v>4089.7</v>
      </c>
      <c r="BB45" s="7">
        <v>1126.8</v>
      </c>
      <c r="BC45" s="271">
        <f t="shared" si="1"/>
        <v>0</v>
      </c>
      <c r="BD45" s="271">
        <f t="shared" si="2"/>
        <v>0</v>
      </c>
      <c r="BE45" s="271">
        <f t="shared" si="3"/>
        <v>0</v>
      </c>
      <c r="BF45" s="271">
        <f t="shared" si="4"/>
        <v>0</v>
      </c>
      <c r="BG45" s="271">
        <f t="shared" si="5"/>
        <v>4.1322314049586778E-3</v>
      </c>
      <c r="BH45" s="271">
        <f t="shared" si="6"/>
        <v>8.2644628099173556E-3</v>
      </c>
      <c r="BI45" s="271">
        <f t="shared" si="7"/>
        <v>4.1322314049586778E-3</v>
      </c>
      <c r="BJ45" s="271">
        <f t="shared" si="8"/>
        <v>0</v>
      </c>
      <c r="BK45" s="271">
        <f t="shared" si="9"/>
        <v>2.8925619834710745E-2</v>
      </c>
      <c r="BL45" s="271">
        <f t="shared" si="10"/>
        <v>3.71900826446281E-2</v>
      </c>
      <c r="BM45" s="271">
        <f t="shared" si="11"/>
        <v>4.9586776859504134E-2</v>
      </c>
      <c r="BN45" s="271">
        <f t="shared" si="12"/>
        <v>5.3719008264462811E-2</v>
      </c>
      <c r="BO45" s="271">
        <f t="shared" si="13"/>
        <v>6.1983471074380167E-2</v>
      </c>
      <c r="BP45" s="271">
        <f t="shared" si="14"/>
        <v>8.6776859504132234E-2</v>
      </c>
      <c r="BQ45" s="271">
        <f t="shared" si="15"/>
        <v>7.8512396694214878E-2</v>
      </c>
      <c r="BR45" s="271">
        <f t="shared" si="16"/>
        <v>0.11570247933884298</v>
      </c>
      <c r="BS45" s="271">
        <f t="shared" si="17"/>
        <v>0.10743801652892562</v>
      </c>
      <c r="BT45" s="271">
        <f t="shared" si="18"/>
        <v>5.7851239669421489E-2</v>
      </c>
      <c r="BU45" s="271">
        <f t="shared" si="19"/>
        <v>8.6776859504132234E-2</v>
      </c>
      <c r="BV45" s="271">
        <f t="shared" si="20"/>
        <v>5.3719008264462811E-2</v>
      </c>
      <c r="BW45" s="271">
        <f t="shared" si="21"/>
        <v>2.4793388429752067E-2</v>
      </c>
      <c r="BX45" s="271">
        <f t="shared" si="22"/>
        <v>2.4793388429752067E-2</v>
      </c>
      <c r="BY45" s="271">
        <f t="shared" si="23"/>
        <v>1.6528925619834711E-2</v>
      </c>
      <c r="BZ45" s="271">
        <f t="shared" si="24"/>
        <v>8.2644628099173556E-3</v>
      </c>
      <c r="CA45" s="271">
        <f t="shared" si="25"/>
        <v>1.6528925619834711E-2</v>
      </c>
      <c r="CB45" s="271">
        <f t="shared" si="26"/>
        <v>0</v>
      </c>
      <c r="CC45" s="271">
        <f t="shared" si="27"/>
        <v>4.1322314049586778E-3</v>
      </c>
      <c r="CD45" s="271">
        <f t="shared" si="28"/>
        <v>1.2396694214876033E-2</v>
      </c>
      <c r="CE45" s="271">
        <f t="shared" si="29"/>
        <v>8.2644628099173556E-3</v>
      </c>
      <c r="CF45" s="271">
        <f t="shared" si="30"/>
        <v>1.2396694214876033E-2</v>
      </c>
      <c r="CG45" s="271">
        <f t="shared" si="31"/>
        <v>8.2644628099173556E-3</v>
      </c>
      <c r="CH45" s="271">
        <f t="shared" si="32"/>
        <v>0</v>
      </c>
      <c r="CI45" s="271">
        <f t="shared" si="33"/>
        <v>8.2644628099173556E-3</v>
      </c>
      <c r="CJ45" s="271">
        <f t="shared" si="34"/>
        <v>0</v>
      </c>
      <c r="CK45" s="271">
        <f t="shared" si="35"/>
        <v>4.1322314049586778E-3</v>
      </c>
      <c r="CL45" s="271">
        <f t="shared" si="36"/>
        <v>4.1322314049586778E-3</v>
      </c>
      <c r="CM45" s="271">
        <f t="shared" si="37"/>
        <v>8.2644628099173556E-3</v>
      </c>
      <c r="CN45" s="271">
        <f t="shared" si="38"/>
        <v>4.1322314049586778E-3</v>
      </c>
      <c r="CO45" s="271">
        <f t="shared" si="39"/>
        <v>0</v>
      </c>
      <c r="CP45" s="271">
        <f t="shared" si="40"/>
        <v>0</v>
      </c>
      <c r="CQ45" s="271">
        <f t="shared" si="41"/>
        <v>0</v>
      </c>
      <c r="CR45" s="271">
        <f t="shared" si="42"/>
        <v>0</v>
      </c>
      <c r="CS45" s="271">
        <f t="shared" si="43"/>
        <v>0</v>
      </c>
      <c r="CT45" s="271">
        <f t="shared" si="44"/>
        <v>0</v>
      </c>
      <c r="CU45" s="271">
        <f t="shared" si="45"/>
        <v>0</v>
      </c>
      <c r="CV45" s="271">
        <f t="shared" si="46"/>
        <v>0</v>
      </c>
      <c r="CW45" s="271">
        <f t="shared" si="47"/>
        <v>0</v>
      </c>
    </row>
    <row r="46" spans="2:101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1</v>
      </c>
      <c r="Q46" s="5">
        <v>1</v>
      </c>
      <c r="R46" s="5">
        <v>0</v>
      </c>
      <c r="S46" s="5">
        <v>2</v>
      </c>
      <c r="T46" s="5">
        <v>2</v>
      </c>
      <c r="U46" s="5">
        <v>1</v>
      </c>
      <c r="V46" s="5">
        <v>2</v>
      </c>
      <c r="W46" s="5">
        <v>2</v>
      </c>
      <c r="X46" s="5">
        <v>1</v>
      </c>
      <c r="Y46" s="5">
        <v>1</v>
      </c>
      <c r="Z46" s="5">
        <v>0</v>
      </c>
      <c r="AA46" s="5">
        <v>1</v>
      </c>
      <c r="AB46" s="5">
        <v>1</v>
      </c>
      <c r="AC46" s="5">
        <v>0</v>
      </c>
      <c r="AD46" s="5">
        <v>1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43">
        <v>4240</v>
      </c>
      <c r="BA46" s="7">
        <v>4467.3999999999996</v>
      </c>
      <c r="BB46" s="7">
        <v>949.1</v>
      </c>
      <c r="BC46" s="271">
        <f t="shared" si="1"/>
        <v>0</v>
      </c>
      <c r="BD46" s="271">
        <f t="shared" si="2"/>
        <v>0</v>
      </c>
      <c r="BE46" s="271">
        <f t="shared" si="3"/>
        <v>0</v>
      </c>
      <c r="BF46" s="271">
        <f t="shared" si="4"/>
        <v>0</v>
      </c>
      <c r="BG46" s="271">
        <f t="shared" si="5"/>
        <v>0</v>
      </c>
      <c r="BH46" s="271">
        <f t="shared" si="6"/>
        <v>0</v>
      </c>
      <c r="BI46" s="271">
        <f t="shared" si="7"/>
        <v>0</v>
      </c>
      <c r="BJ46" s="271">
        <f t="shared" si="8"/>
        <v>0</v>
      </c>
      <c r="BK46" s="271">
        <f t="shared" si="9"/>
        <v>0</v>
      </c>
      <c r="BL46" s="271">
        <f t="shared" si="10"/>
        <v>0</v>
      </c>
      <c r="BM46" s="271">
        <f t="shared" si="11"/>
        <v>5.2631578947368418E-2</v>
      </c>
      <c r="BN46" s="271">
        <f t="shared" si="12"/>
        <v>5.2631578947368418E-2</v>
      </c>
      <c r="BO46" s="271">
        <f t="shared" si="13"/>
        <v>5.2631578947368418E-2</v>
      </c>
      <c r="BP46" s="271">
        <f t="shared" si="14"/>
        <v>0</v>
      </c>
      <c r="BQ46" s="271">
        <f t="shared" si="15"/>
        <v>0.10526315789473684</v>
      </c>
      <c r="BR46" s="271">
        <f t="shared" si="16"/>
        <v>0.10526315789473684</v>
      </c>
      <c r="BS46" s="271">
        <f t="shared" si="17"/>
        <v>5.2631578947368418E-2</v>
      </c>
      <c r="BT46" s="271">
        <f t="shared" si="18"/>
        <v>0.10526315789473684</v>
      </c>
      <c r="BU46" s="271">
        <f t="shared" si="19"/>
        <v>0.10526315789473684</v>
      </c>
      <c r="BV46" s="271">
        <f t="shared" si="20"/>
        <v>5.2631578947368418E-2</v>
      </c>
      <c r="BW46" s="271">
        <f t="shared" si="21"/>
        <v>5.2631578947368418E-2</v>
      </c>
      <c r="BX46" s="271">
        <f t="shared" si="22"/>
        <v>0</v>
      </c>
      <c r="BY46" s="271">
        <f t="shared" si="23"/>
        <v>5.2631578947368418E-2</v>
      </c>
      <c r="BZ46" s="271">
        <f t="shared" si="24"/>
        <v>5.2631578947368418E-2</v>
      </c>
      <c r="CA46" s="271">
        <f t="shared" si="25"/>
        <v>0</v>
      </c>
      <c r="CB46" s="271">
        <f t="shared" si="26"/>
        <v>5.2631578947368418E-2</v>
      </c>
      <c r="CC46" s="271">
        <f t="shared" si="27"/>
        <v>0.10526315789473684</v>
      </c>
      <c r="CD46" s="271">
        <f t="shared" si="28"/>
        <v>0</v>
      </c>
      <c r="CE46" s="271">
        <f t="shared" si="29"/>
        <v>0</v>
      </c>
      <c r="CF46" s="271">
        <f t="shared" si="30"/>
        <v>0</v>
      </c>
      <c r="CG46" s="271">
        <f t="shared" si="31"/>
        <v>0</v>
      </c>
      <c r="CH46" s="271">
        <f t="shared" si="32"/>
        <v>0</v>
      </c>
      <c r="CI46" s="271">
        <f t="shared" si="33"/>
        <v>0</v>
      </c>
      <c r="CJ46" s="271">
        <f t="shared" si="34"/>
        <v>0</v>
      </c>
      <c r="CK46" s="271">
        <f t="shared" si="35"/>
        <v>0</v>
      </c>
      <c r="CL46" s="271">
        <f t="shared" si="36"/>
        <v>0</v>
      </c>
      <c r="CM46" s="271">
        <f t="shared" si="37"/>
        <v>0</v>
      </c>
      <c r="CN46" s="271">
        <f t="shared" si="38"/>
        <v>0</v>
      </c>
      <c r="CO46" s="271">
        <f t="shared" si="39"/>
        <v>0</v>
      </c>
      <c r="CP46" s="271">
        <f t="shared" si="40"/>
        <v>0</v>
      </c>
      <c r="CQ46" s="271">
        <f t="shared" si="41"/>
        <v>0</v>
      </c>
      <c r="CR46" s="271">
        <f t="shared" si="42"/>
        <v>0</v>
      </c>
      <c r="CS46" s="271">
        <f t="shared" si="43"/>
        <v>0</v>
      </c>
      <c r="CT46" s="271">
        <f t="shared" si="44"/>
        <v>0</v>
      </c>
      <c r="CU46" s="271">
        <f t="shared" si="45"/>
        <v>0</v>
      </c>
      <c r="CV46" s="271">
        <f t="shared" si="46"/>
        <v>0</v>
      </c>
      <c r="CW46" s="271">
        <f t="shared" si="47"/>
        <v>0</v>
      </c>
    </row>
    <row r="47" spans="2:101" x14ac:dyDescent="0.15">
      <c r="B47" s="331" t="s">
        <v>30</v>
      </c>
      <c r="C47" s="287"/>
      <c r="D47" s="5">
        <v>127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4</v>
      </c>
      <c r="M47" s="5">
        <v>5</v>
      </c>
      <c r="N47" s="5">
        <v>5</v>
      </c>
      <c r="O47" s="5">
        <v>3</v>
      </c>
      <c r="P47" s="5">
        <v>17</v>
      </c>
      <c r="Q47" s="5">
        <v>20</v>
      </c>
      <c r="R47" s="5">
        <v>23</v>
      </c>
      <c r="S47" s="5">
        <v>7</v>
      </c>
      <c r="T47" s="5">
        <v>9</v>
      </c>
      <c r="U47" s="5">
        <v>9</v>
      </c>
      <c r="V47" s="5">
        <v>10</v>
      </c>
      <c r="W47" s="5">
        <v>2</v>
      </c>
      <c r="X47" s="5">
        <v>4</v>
      </c>
      <c r="Y47" s="5">
        <v>2</v>
      </c>
      <c r="Z47" s="5">
        <v>0</v>
      </c>
      <c r="AA47" s="5">
        <v>0</v>
      </c>
      <c r="AB47" s="5">
        <v>0</v>
      </c>
      <c r="AC47" s="5">
        <v>0</v>
      </c>
      <c r="AD47" s="5">
        <v>2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1</v>
      </c>
      <c r="AO47" s="5">
        <v>0</v>
      </c>
      <c r="AP47" s="5">
        <v>0</v>
      </c>
      <c r="AQ47" s="5">
        <v>0</v>
      </c>
      <c r="AR47" s="5">
        <v>1</v>
      </c>
      <c r="AS47" s="5">
        <v>1</v>
      </c>
      <c r="AT47" s="5">
        <v>1</v>
      </c>
      <c r="AU47" s="5">
        <v>0</v>
      </c>
      <c r="AV47" s="5">
        <v>1</v>
      </c>
      <c r="AW47" s="5">
        <v>0</v>
      </c>
      <c r="AX47" s="5">
        <v>0</v>
      </c>
      <c r="AY47" s="5">
        <v>0</v>
      </c>
      <c r="AZ47" s="43">
        <v>3510</v>
      </c>
      <c r="BA47" s="7">
        <v>3764.3</v>
      </c>
      <c r="BB47" s="7">
        <v>1212.9000000000001</v>
      </c>
      <c r="BC47" s="271">
        <f t="shared" si="1"/>
        <v>0</v>
      </c>
      <c r="BD47" s="271">
        <f t="shared" si="2"/>
        <v>0</v>
      </c>
      <c r="BE47" s="271">
        <f t="shared" si="3"/>
        <v>0</v>
      </c>
      <c r="BF47" s="271">
        <f t="shared" si="4"/>
        <v>0</v>
      </c>
      <c r="BG47" s="271">
        <f t="shared" si="5"/>
        <v>0</v>
      </c>
      <c r="BH47" s="271">
        <f t="shared" si="6"/>
        <v>0</v>
      </c>
      <c r="BI47" s="271">
        <f t="shared" si="7"/>
        <v>0</v>
      </c>
      <c r="BJ47" s="271">
        <f t="shared" si="8"/>
        <v>3.1496062992125984E-2</v>
      </c>
      <c r="BK47" s="271">
        <f t="shared" si="9"/>
        <v>3.937007874015748E-2</v>
      </c>
      <c r="BL47" s="271">
        <f t="shared" si="10"/>
        <v>3.937007874015748E-2</v>
      </c>
      <c r="BM47" s="271">
        <f t="shared" si="11"/>
        <v>2.3622047244094488E-2</v>
      </c>
      <c r="BN47" s="271">
        <f t="shared" si="12"/>
        <v>0.13385826771653545</v>
      </c>
      <c r="BO47" s="271">
        <f t="shared" si="13"/>
        <v>0.15748031496062992</v>
      </c>
      <c r="BP47" s="271">
        <f t="shared" si="14"/>
        <v>0.18110236220472442</v>
      </c>
      <c r="BQ47" s="271">
        <f t="shared" si="15"/>
        <v>5.5118110236220472E-2</v>
      </c>
      <c r="BR47" s="271">
        <f t="shared" si="16"/>
        <v>7.0866141732283464E-2</v>
      </c>
      <c r="BS47" s="271">
        <f t="shared" si="17"/>
        <v>7.0866141732283464E-2</v>
      </c>
      <c r="BT47" s="271">
        <f t="shared" si="18"/>
        <v>7.874015748031496E-2</v>
      </c>
      <c r="BU47" s="271">
        <f t="shared" si="19"/>
        <v>1.5748031496062992E-2</v>
      </c>
      <c r="BV47" s="271">
        <f t="shared" si="20"/>
        <v>3.1496062992125984E-2</v>
      </c>
      <c r="BW47" s="271">
        <f t="shared" si="21"/>
        <v>1.5748031496062992E-2</v>
      </c>
      <c r="BX47" s="271">
        <f t="shared" si="22"/>
        <v>0</v>
      </c>
      <c r="BY47" s="271">
        <f t="shared" si="23"/>
        <v>0</v>
      </c>
      <c r="BZ47" s="271">
        <f t="shared" si="24"/>
        <v>0</v>
      </c>
      <c r="CA47" s="271">
        <f t="shared" si="25"/>
        <v>0</v>
      </c>
      <c r="CB47" s="271">
        <f t="shared" si="26"/>
        <v>1.5748031496062992E-2</v>
      </c>
      <c r="CC47" s="271">
        <f t="shared" si="27"/>
        <v>0</v>
      </c>
      <c r="CD47" s="271">
        <f t="shared" si="28"/>
        <v>0</v>
      </c>
      <c r="CE47" s="271">
        <f t="shared" si="29"/>
        <v>0</v>
      </c>
      <c r="CF47" s="271">
        <f t="shared" si="30"/>
        <v>0</v>
      </c>
      <c r="CG47" s="271">
        <f t="shared" si="31"/>
        <v>0</v>
      </c>
      <c r="CH47" s="271">
        <f t="shared" si="32"/>
        <v>0</v>
      </c>
      <c r="CI47" s="271">
        <f t="shared" si="33"/>
        <v>0</v>
      </c>
      <c r="CJ47" s="271">
        <f t="shared" si="34"/>
        <v>0</v>
      </c>
      <c r="CK47" s="271">
        <f t="shared" si="35"/>
        <v>0</v>
      </c>
      <c r="CL47" s="271">
        <f t="shared" si="36"/>
        <v>7.874015748031496E-3</v>
      </c>
      <c r="CM47" s="271">
        <f t="shared" si="37"/>
        <v>0</v>
      </c>
      <c r="CN47" s="271">
        <f t="shared" si="38"/>
        <v>0</v>
      </c>
      <c r="CO47" s="271">
        <f t="shared" si="39"/>
        <v>0</v>
      </c>
      <c r="CP47" s="271">
        <f t="shared" si="40"/>
        <v>7.874015748031496E-3</v>
      </c>
      <c r="CQ47" s="271">
        <f t="shared" si="41"/>
        <v>7.874015748031496E-3</v>
      </c>
      <c r="CR47" s="271">
        <f t="shared" si="42"/>
        <v>7.874015748031496E-3</v>
      </c>
      <c r="CS47" s="271">
        <f t="shared" si="43"/>
        <v>0</v>
      </c>
      <c r="CT47" s="271">
        <f t="shared" si="44"/>
        <v>7.874015748031496E-3</v>
      </c>
      <c r="CU47" s="271">
        <f t="shared" si="45"/>
        <v>0</v>
      </c>
      <c r="CV47" s="271">
        <f t="shared" si="46"/>
        <v>0</v>
      </c>
      <c r="CW47" s="271">
        <f t="shared" si="47"/>
        <v>0</v>
      </c>
    </row>
    <row r="48" spans="2:101" x14ac:dyDescent="0.15">
      <c r="B48" s="331" t="s">
        <v>31</v>
      </c>
      <c r="C48" s="287"/>
      <c r="D48" s="5">
        <v>109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6</v>
      </c>
      <c r="N48" s="5">
        <v>9</v>
      </c>
      <c r="O48" s="5">
        <v>4</v>
      </c>
      <c r="P48" s="5">
        <v>7</v>
      </c>
      <c r="Q48" s="5">
        <v>6</v>
      </c>
      <c r="R48" s="5">
        <v>11</v>
      </c>
      <c r="S48" s="5">
        <v>8</v>
      </c>
      <c r="T48" s="5">
        <v>14</v>
      </c>
      <c r="U48" s="5">
        <v>8</v>
      </c>
      <c r="V48" s="5">
        <v>7</v>
      </c>
      <c r="W48" s="5">
        <v>2</v>
      </c>
      <c r="X48" s="5">
        <v>3</v>
      </c>
      <c r="Y48" s="5">
        <v>3</v>
      </c>
      <c r="Z48" s="5">
        <v>3</v>
      </c>
      <c r="AA48" s="5">
        <v>3</v>
      </c>
      <c r="AB48" s="5">
        <v>3</v>
      </c>
      <c r="AC48" s="5">
        <v>1</v>
      </c>
      <c r="AD48" s="5">
        <v>4</v>
      </c>
      <c r="AE48" s="5">
        <v>1</v>
      </c>
      <c r="AF48" s="5">
        <v>1</v>
      </c>
      <c r="AG48" s="5">
        <v>2</v>
      </c>
      <c r="AH48" s="5">
        <v>3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43">
        <v>3890</v>
      </c>
      <c r="BA48" s="7">
        <v>4021.3</v>
      </c>
      <c r="BB48" s="7">
        <v>1085.9000000000001</v>
      </c>
      <c r="BC48" s="271">
        <f t="shared" si="1"/>
        <v>0</v>
      </c>
      <c r="BD48" s="271">
        <f t="shared" si="2"/>
        <v>0</v>
      </c>
      <c r="BE48" s="271">
        <f t="shared" si="3"/>
        <v>0</v>
      </c>
      <c r="BF48" s="271">
        <f t="shared" si="4"/>
        <v>0</v>
      </c>
      <c r="BG48" s="271">
        <f t="shared" si="5"/>
        <v>0</v>
      </c>
      <c r="BH48" s="271">
        <f t="shared" si="6"/>
        <v>0</v>
      </c>
      <c r="BI48" s="271">
        <f t="shared" si="7"/>
        <v>0</v>
      </c>
      <c r="BJ48" s="271">
        <f t="shared" si="8"/>
        <v>0</v>
      </c>
      <c r="BK48" s="271">
        <f t="shared" si="9"/>
        <v>5.5045871559633031E-2</v>
      </c>
      <c r="BL48" s="271">
        <f t="shared" si="10"/>
        <v>8.2568807339449546E-2</v>
      </c>
      <c r="BM48" s="271">
        <f t="shared" si="11"/>
        <v>3.669724770642202E-2</v>
      </c>
      <c r="BN48" s="271">
        <f t="shared" si="12"/>
        <v>6.4220183486238536E-2</v>
      </c>
      <c r="BO48" s="271">
        <f t="shared" si="13"/>
        <v>5.5045871559633031E-2</v>
      </c>
      <c r="BP48" s="271">
        <f t="shared" si="14"/>
        <v>0.10091743119266056</v>
      </c>
      <c r="BQ48" s="271">
        <f t="shared" si="15"/>
        <v>7.3394495412844041E-2</v>
      </c>
      <c r="BR48" s="271">
        <f t="shared" si="16"/>
        <v>0.12844036697247707</v>
      </c>
      <c r="BS48" s="271">
        <f t="shared" si="17"/>
        <v>7.3394495412844041E-2</v>
      </c>
      <c r="BT48" s="271">
        <f t="shared" si="18"/>
        <v>6.4220183486238536E-2</v>
      </c>
      <c r="BU48" s="271">
        <f t="shared" si="19"/>
        <v>1.834862385321101E-2</v>
      </c>
      <c r="BV48" s="271">
        <f t="shared" si="20"/>
        <v>2.7522935779816515E-2</v>
      </c>
      <c r="BW48" s="271">
        <f t="shared" si="21"/>
        <v>2.7522935779816515E-2</v>
      </c>
      <c r="BX48" s="271">
        <f t="shared" si="22"/>
        <v>2.7522935779816515E-2</v>
      </c>
      <c r="BY48" s="271">
        <f t="shared" si="23"/>
        <v>2.7522935779816515E-2</v>
      </c>
      <c r="BZ48" s="271">
        <f t="shared" si="24"/>
        <v>2.7522935779816515E-2</v>
      </c>
      <c r="CA48" s="271">
        <f t="shared" si="25"/>
        <v>9.1743119266055051E-3</v>
      </c>
      <c r="CB48" s="271">
        <f t="shared" si="26"/>
        <v>3.669724770642202E-2</v>
      </c>
      <c r="CC48" s="271">
        <f t="shared" si="27"/>
        <v>9.1743119266055051E-3</v>
      </c>
      <c r="CD48" s="271">
        <f t="shared" si="28"/>
        <v>9.1743119266055051E-3</v>
      </c>
      <c r="CE48" s="271">
        <f t="shared" si="29"/>
        <v>1.834862385321101E-2</v>
      </c>
      <c r="CF48" s="271">
        <f t="shared" si="30"/>
        <v>2.7522935779816515E-2</v>
      </c>
      <c r="CG48" s="271">
        <f t="shared" si="31"/>
        <v>0</v>
      </c>
      <c r="CH48" s="271">
        <f t="shared" si="32"/>
        <v>0</v>
      </c>
      <c r="CI48" s="271">
        <f t="shared" si="33"/>
        <v>0</v>
      </c>
      <c r="CJ48" s="271">
        <f t="shared" si="34"/>
        <v>0</v>
      </c>
      <c r="CK48" s="271">
        <f t="shared" si="35"/>
        <v>0</v>
      </c>
      <c r="CL48" s="271">
        <f t="shared" si="36"/>
        <v>0</v>
      </c>
      <c r="CM48" s="271">
        <f t="shared" si="37"/>
        <v>0</v>
      </c>
      <c r="CN48" s="271">
        <f t="shared" si="38"/>
        <v>0</v>
      </c>
      <c r="CO48" s="271">
        <f t="shared" si="39"/>
        <v>0</v>
      </c>
      <c r="CP48" s="271">
        <f t="shared" si="40"/>
        <v>0</v>
      </c>
      <c r="CQ48" s="271">
        <f t="shared" si="41"/>
        <v>0</v>
      </c>
      <c r="CR48" s="271">
        <f t="shared" si="42"/>
        <v>0</v>
      </c>
      <c r="CS48" s="271">
        <f t="shared" si="43"/>
        <v>0</v>
      </c>
      <c r="CT48" s="271">
        <f t="shared" si="44"/>
        <v>0</v>
      </c>
      <c r="CU48" s="271">
        <f t="shared" si="45"/>
        <v>0</v>
      </c>
      <c r="CV48" s="271">
        <f t="shared" si="46"/>
        <v>0</v>
      </c>
      <c r="CW48" s="271">
        <f t="shared" si="47"/>
        <v>0</v>
      </c>
    </row>
    <row r="49" spans="2:101" x14ac:dyDescent="0.15">
      <c r="B49" s="331" t="s">
        <v>32</v>
      </c>
      <c r="C49" s="287"/>
      <c r="D49" s="5">
        <v>1316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5">
        <v>6</v>
      </c>
      <c r="M49" s="5">
        <v>33</v>
      </c>
      <c r="N49" s="5">
        <v>46</v>
      </c>
      <c r="O49" s="5">
        <v>93</v>
      </c>
      <c r="P49" s="5">
        <v>96</v>
      </c>
      <c r="Q49" s="5">
        <v>122</v>
      </c>
      <c r="R49" s="5">
        <v>93</v>
      </c>
      <c r="S49" s="5">
        <v>118</v>
      </c>
      <c r="T49" s="5">
        <v>112</v>
      </c>
      <c r="U49" s="5">
        <v>75</v>
      </c>
      <c r="V49" s="5">
        <v>91</v>
      </c>
      <c r="W49" s="5">
        <v>64</v>
      </c>
      <c r="X49" s="5">
        <v>41</v>
      </c>
      <c r="Y49" s="5">
        <v>46</v>
      </c>
      <c r="Z49" s="5">
        <v>38</v>
      </c>
      <c r="AA49" s="5">
        <v>26</v>
      </c>
      <c r="AB49" s="5">
        <v>40</v>
      </c>
      <c r="AC49" s="5">
        <v>28</v>
      </c>
      <c r="AD49" s="5">
        <v>18</v>
      </c>
      <c r="AE49" s="5">
        <v>20</v>
      </c>
      <c r="AF49" s="5">
        <v>12</v>
      </c>
      <c r="AG49" s="5">
        <v>12</v>
      </c>
      <c r="AH49" s="5">
        <v>7</v>
      </c>
      <c r="AI49" s="5">
        <v>7</v>
      </c>
      <c r="AJ49" s="5">
        <v>6</v>
      </c>
      <c r="AK49" s="5">
        <v>9</v>
      </c>
      <c r="AL49" s="5">
        <v>2</v>
      </c>
      <c r="AM49" s="5">
        <v>9</v>
      </c>
      <c r="AN49" s="5">
        <v>14</v>
      </c>
      <c r="AO49" s="5">
        <v>7</v>
      </c>
      <c r="AP49" s="5">
        <v>5</v>
      </c>
      <c r="AQ49" s="5">
        <v>2</v>
      </c>
      <c r="AR49" s="5">
        <v>4</v>
      </c>
      <c r="AS49" s="5">
        <v>2</v>
      </c>
      <c r="AT49" s="5">
        <v>2</v>
      </c>
      <c r="AU49" s="5">
        <v>4</v>
      </c>
      <c r="AV49" s="5">
        <v>2</v>
      </c>
      <c r="AW49" s="5">
        <v>2</v>
      </c>
      <c r="AX49" s="5">
        <v>1</v>
      </c>
      <c r="AY49" s="5">
        <v>0</v>
      </c>
      <c r="AZ49" s="43">
        <v>3898</v>
      </c>
      <c r="BA49" s="7">
        <v>4230.2</v>
      </c>
      <c r="BB49" s="7">
        <v>1337.5</v>
      </c>
      <c r="BC49" s="271">
        <f t="shared" si="1"/>
        <v>0</v>
      </c>
      <c r="BD49" s="271">
        <f t="shared" si="2"/>
        <v>0</v>
      </c>
      <c r="BE49" s="271">
        <f t="shared" si="3"/>
        <v>0</v>
      </c>
      <c r="BF49" s="271">
        <f t="shared" si="4"/>
        <v>0</v>
      </c>
      <c r="BG49" s="271">
        <f t="shared" si="5"/>
        <v>7.5987841945288754E-4</v>
      </c>
      <c r="BH49" s="271">
        <f t="shared" si="6"/>
        <v>0</v>
      </c>
      <c r="BI49" s="271">
        <f t="shared" si="7"/>
        <v>0</v>
      </c>
      <c r="BJ49" s="271">
        <f t="shared" si="8"/>
        <v>4.559270516717325E-3</v>
      </c>
      <c r="BK49" s="271">
        <f t="shared" si="9"/>
        <v>2.5075987841945289E-2</v>
      </c>
      <c r="BL49" s="271">
        <f t="shared" si="10"/>
        <v>3.4954407294832825E-2</v>
      </c>
      <c r="BM49" s="271">
        <f t="shared" si="11"/>
        <v>7.0668693009118544E-2</v>
      </c>
      <c r="BN49" s="271">
        <f t="shared" si="12"/>
        <v>7.29483282674772E-2</v>
      </c>
      <c r="BO49" s="271">
        <f t="shared" si="13"/>
        <v>9.2705167173252279E-2</v>
      </c>
      <c r="BP49" s="271">
        <f t="shared" si="14"/>
        <v>7.0668693009118544E-2</v>
      </c>
      <c r="BQ49" s="271">
        <f t="shared" si="15"/>
        <v>8.9665653495440728E-2</v>
      </c>
      <c r="BR49" s="271">
        <f t="shared" si="16"/>
        <v>8.5106382978723402E-2</v>
      </c>
      <c r="BS49" s="271">
        <f t="shared" si="17"/>
        <v>5.6990881458966566E-2</v>
      </c>
      <c r="BT49" s="271">
        <f t="shared" si="18"/>
        <v>6.9148936170212769E-2</v>
      </c>
      <c r="BU49" s="271">
        <f t="shared" si="19"/>
        <v>4.8632218844984802E-2</v>
      </c>
      <c r="BV49" s="271">
        <f t="shared" si="20"/>
        <v>3.115501519756839E-2</v>
      </c>
      <c r="BW49" s="271">
        <f t="shared" si="21"/>
        <v>3.4954407294832825E-2</v>
      </c>
      <c r="BX49" s="271">
        <f t="shared" si="22"/>
        <v>2.8875379939209727E-2</v>
      </c>
      <c r="BY49" s="271">
        <f t="shared" si="23"/>
        <v>1.9756838905775075E-2</v>
      </c>
      <c r="BZ49" s="271">
        <f t="shared" si="24"/>
        <v>3.0395136778115502E-2</v>
      </c>
      <c r="CA49" s="271">
        <f t="shared" si="25"/>
        <v>2.1276595744680851E-2</v>
      </c>
      <c r="CB49" s="271">
        <f t="shared" si="26"/>
        <v>1.3677811550151976E-2</v>
      </c>
      <c r="CC49" s="271">
        <f t="shared" si="27"/>
        <v>1.5197568389057751E-2</v>
      </c>
      <c r="CD49" s="271">
        <f t="shared" si="28"/>
        <v>9.11854103343465E-3</v>
      </c>
      <c r="CE49" s="271">
        <f t="shared" si="29"/>
        <v>9.11854103343465E-3</v>
      </c>
      <c r="CF49" s="271">
        <f t="shared" si="30"/>
        <v>5.3191489361702126E-3</v>
      </c>
      <c r="CG49" s="271">
        <f t="shared" si="31"/>
        <v>5.3191489361702126E-3</v>
      </c>
      <c r="CH49" s="271">
        <f t="shared" si="32"/>
        <v>4.559270516717325E-3</v>
      </c>
      <c r="CI49" s="271">
        <f t="shared" si="33"/>
        <v>6.8389057750759879E-3</v>
      </c>
      <c r="CJ49" s="271">
        <f t="shared" si="34"/>
        <v>1.5197568389057751E-3</v>
      </c>
      <c r="CK49" s="271">
        <f t="shared" si="35"/>
        <v>6.8389057750759879E-3</v>
      </c>
      <c r="CL49" s="271">
        <f t="shared" si="36"/>
        <v>1.0638297872340425E-2</v>
      </c>
      <c r="CM49" s="271">
        <f t="shared" si="37"/>
        <v>5.3191489361702126E-3</v>
      </c>
      <c r="CN49" s="271">
        <f t="shared" si="38"/>
        <v>3.7993920972644378E-3</v>
      </c>
      <c r="CO49" s="271">
        <f t="shared" si="39"/>
        <v>1.5197568389057751E-3</v>
      </c>
      <c r="CP49" s="271">
        <f t="shared" si="40"/>
        <v>3.0395136778115501E-3</v>
      </c>
      <c r="CQ49" s="271">
        <f t="shared" si="41"/>
        <v>1.5197568389057751E-3</v>
      </c>
      <c r="CR49" s="271">
        <f t="shared" si="42"/>
        <v>1.5197568389057751E-3</v>
      </c>
      <c r="CS49" s="271">
        <f t="shared" si="43"/>
        <v>3.0395136778115501E-3</v>
      </c>
      <c r="CT49" s="271">
        <f t="shared" si="44"/>
        <v>1.5197568389057751E-3</v>
      </c>
      <c r="CU49" s="271">
        <f t="shared" si="45"/>
        <v>1.5197568389057751E-3</v>
      </c>
      <c r="CV49" s="271">
        <f t="shared" si="46"/>
        <v>7.5987841945288754E-4</v>
      </c>
      <c r="CW49" s="271">
        <f t="shared" si="47"/>
        <v>0</v>
      </c>
    </row>
    <row r="50" spans="2:101" x14ac:dyDescent="0.15">
      <c r="B50" s="331" t="s">
        <v>33</v>
      </c>
      <c r="C50" s="287"/>
      <c r="D50" s="5">
        <v>397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2</v>
      </c>
      <c r="M50" s="5">
        <v>11</v>
      </c>
      <c r="N50" s="5">
        <v>34</v>
      </c>
      <c r="O50" s="5">
        <v>49</v>
      </c>
      <c r="P50" s="5">
        <v>40</v>
      </c>
      <c r="Q50" s="5">
        <v>45</v>
      </c>
      <c r="R50" s="5">
        <v>43</v>
      </c>
      <c r="S50" s="5">
        <v>34</v>
      </c>
      <c r="T50" s="5">
        <v>29</v>
      </c>
      <c r="U50" s="5">
        <v>18</v>
      </c>
      <c r="V50" s="5">
        <v>10</v>
      </c>
      <c r="W50" s="5">
        <v>17</v>
      </c>
      <c r="X50" s="5">
        <v>6</v>
      </c>
      <c r="Y50" s="5">
        <v>7</v>
      </c>
      <c r="Z50" s="5">
        <v>4</v>
      </c>
      <c r="AA50" s="5">
        <v>6</v>
      </c>
      <c r="AB50" s="5">
        <v>5</v>
      </c>
      <c r="AC50" s="5">
        <v>6</v>
      </c>
      <c r="AD50" s="5">
        <v>1</v>
      </c>
      <c r="AE50" s="5">
        <v>2</v>
      </c>
      <c r="AF50" s="5">
        <v>0</v>
      </c>
      <c r="AG50" s="5">
        <v>2</v>
      </c>
      <c r="AH50" s="5">
        <v>4</v>
      </c>
      <c r="AI50" s="5">
        <v>1</v>
      </c>
      <c r="AJ50" s="5">
        <v>1</v>
      </c>
      <c r="AK50" s="5">
        <v>2</v>
      </c>
      <c r="AL50" s="5">
        <v>3</v>
      </c>
      <c r="AM50" s="5">
        <v>2</v>
      </c>
      <c r="AN50" s="5">
        <v>1</v>
      </c>
      <c r="AO50" s="5">
        <v>0</v>
      </c>
      <c r="AP50" s="5">
        <v>1</v>
      </c>
      <c r="AQ50" s="5">
        <v>4</v>
      </c>
      <c r="AR50" s="5">
        <v>2</v>
      </c>
      <c r="AS50" s="5">
        <v>1</v>
      </c>
      <c r="AT50" s="5">
        <v>0</v>
      </c>
      <c r="AU50" s="5">
        <v>1</v>
      </c>
      <c r="AV50" s="5">
        <v>1</v>
      </c>
      <c r="AW50" s="5">
        <v>0</v>
      </c>
      <c r="AX50" s="5">
        <v>2</v>
      </c>
      <c r="AY50" s="5">
        <v>0</v>
      </c>
      <c r="AZ50" s="43">
        <v>3498</v>
      </c>
      <c r="BA50" s="7">
        <v>3876.7</v>
      </c>
      <c r="BB50" s="7">
        <v>1357</v>
      </c>
      <c r="BC50" s="271">
        <f t="shared" si="1"/>
        <v>0</v>
      </c>
      <c r="BD50" s="271">
        <f t="shared" si="2"/>
        <v>0</v>
      </c>
      <c r="BE50" s="271">
        <f t="shared" si="3"/>
        <v>0</v>
      </c>
      <c r="BF50" s="271">
        <f t="shared" si="4"/>
        <v>0</v>
      </c>
      <c r="BG50" s="271">
        <f t="shared" si="5"/>
        <v>0</v>
      </c>
      <c r="BH50" s="271">
        <f t="shared" si="6"/>
        <v>0</v>
      </c>
      <c r="BI50" s="271">
        <f t="shared" si="7"/>
        <v>0</v>
      </c>
      <c r="BJ50" s="271">
        <f t="shared" si="8"/>
        <v>5.0377833753148613E-3</v>
      </c>
      <c r="BK50" s="271">
        <f t="shared" si="9"/>
        <v>2.7707808564231738E-2</v>
      </c>
      <c r="BL50" s="271">
        <f t="shared" si="10"/>
        <v>8.5642317380352648E-2</v>
      </c>
      <c r="BM50" s="271">
        <f t="shared" si="11"/>
        <v>0.12342569269521411</v>
      </c>
      <c r="BN50" s="271">
        <f t="shared" si="12"/>
        <v>0.10075566750629723</v>
      </c>
      <c r="BO50" s="271">
        <f t="shared" si="13"/>
        <v>0.11335012594458438</v>
      </c>
      <c r="BP50" s="271">
        <f t="shared" si="14"/>
        <v>0.10831234256926953</v>
      </c>
      <c r="BQ50" s="271">
        <f t="shared" si="15"/>
        <v>8.5642317380352648E-2</v>
      </c>
      <c r="BR50" s="271">
        <f t="shared" si="16"/>
        <v>7.3047858942065488E-2</v>
      </c>
      <c r="BS50" s="271">
        <f t="shared" si="17"/>
        <v>4.534005037783375E-2</v>
      </c>
      <c r="BT50" s="271">
        <f t="shared" si="18"/>
        <v>2.5188916876574308E-2</v>
      </c>
      <c r="BU50" s="271">
        <f t="shared" si="19"/>
        <v>4.2821158690176324E-2</v>
      </c>
      <c r="BV50" s="271">
        <f t="shared" si="20"/>
        <v>1.5113350125944584E-2</v>
      </c>
      <c r="BW50" s="271">
        <f t="shared" si="21"/>
        <v>1.7632241813602016E-2</v>
      </c>
      <c r="BX50" s="271">
        <f t="shared" si="22"/>
        <v>1.0075566750629723E-2</v>
      </c>
      <c r="BY50" s="271">
        <f t="shared" si="23"/>
        <v>1.5113350125944584E-2</v>
      </c>
      <c r="BZ50" s="271">
        <f t="shared" si="24"/>
        <v>1.2594458438287154E-2</v>
      </c>
      <c r="CA50" s="271">
        <f t="shared" si="25"/>
        <v>1.5113350125944584E-2</v>
      </c>
      <c r="CB50" s="271">
        <f t="shared" si="26"/>
        <v>2.5188916876574307E-3</v>
      </c>
      <c r="CC50" s="271">
        <f t="shared" si="27"/>
        <v>5.0377833753148613E-3</v>
      </c>
      <c r="CD50" s="271">
        <f t="shared" si="28"/>
        <v>0</v>
      </c>
      <c r="CE50" s="271">
        <f t="shared" si="29"/>
        <v>5.0377833753148613E-3</v>
      </c>
      <c r="CF50" s="271">
        <f t="shared" si="30"/>
        <v>1.0075566750629723E-2</v>
      </c>
      <c r="CG50" s="271">
        <f t="shared" si="31"/>
        <v>2.5188916876574307E-3</v>
      </c>
      <c r="CH50" s="271">
        <f t="shared" si="32"/>
        <v>2.5188916876574307E-3</v>
      </c>
      <c r="CI50" s="271">
        <f t="shared" si="33"/>
        <v>5.0377833753148613E-3</v>
      </c>
      <c r="CJ50" s="271">
        <f t="shared" si="34"/>
        <v>7.556675062972292E-3</v>
      </c>
      <c r="CK50" s="271">
        <f t="shared" si="35"/>
        <v>5.0377833753148613E-3</v>
      </c>
      <c r="CL50" s="271">
        <f t="shared" si="36"/>
        <v>2.5188916876574307E-3</v>
      </c>
      <c r="CM50" s="271">
        <f t="shared" si="37"/>
        <v>0</v>
      </c>
      <c r="CN50" s="271">
        <f t="shared" si="38"/>
        <v>2.5188916876574307E-3</v>
      </c>
      <c r="CO50" s="271">
        <f t="shared" si="39"/>
        <v>1.0075566750629723E-2</v>
      </c>
      <c r="CP50" s="271">
        <f t="shared" si="40"/>
        <v>5.0377833753148613E-3</v>
      </c>
      <c r="CQ50" s="271">
        <f t="shared" si="41"/>
        <v>2.5188916876574307E-3</v>
      </c>
      <c r="CR50" s="271">
        <f t="shared" si="42"/>
        <v>0</v>
      </c>
      <c r="CS50" s="271">
        <f t="shared" si="43"/>
        <v>2.5188916876574307E-3</v>
      </c>
      <c r="CT50" s="271">
        <f t="shared" si="44"/>
        <v>2.5188916876574307E-3</v>
      </c>
      <c r="CU50" s="271">
        <f t="shared" si="45"/>
        <v>0</v>
      </c>
      <c r="CV50" s="271">
        <f t="shared" si="46"/>
        <v>5.0377833753148613E-3</v>
      </c>
      <c r="CW50" s="271">
        <f t="shared" si="47"/>
        <v>0</v>
      </c>
    </row>
    <row r="51" spans="2:101" x14ac:dyDescent="0.15">
      <c r="B51" s="331" t="s">
        <v>34</v>
      </c>
      <c r="C51" s="287"/>
      <c r="D51" s="5">
        <v>24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1</v>
      </c>
      <c r="L51" s="5">
        <v>0</v>
      </c>
      <c r="M51" s="5">
        <v>0</v>
      </c>
      <c r="N51" s="5">
        <v>0</v>
      </c>
      <c r="O51" s="5">
        <v>3</v>
      </c>
      <c r="P51" s="5">
        <v>1</v>
      </c>
      <c r="Q51" s="5">
        <v>4</v>
      </c>
      <c r="R51" s="5">
        <v>3</v>
      </c>
      <c r="S51" s="5">
        <v>4</v>
      </c>
      <c r="T51" s="5">
        <v>2</v>
      </c>
      <c r="U51" s="5">
        <v>3</v>
      </c>
      <c r="V51" s="5">
        <v>0</v>
      </c>
      <c r="W51" s="5">
        <v>0</v>
      </c>
      <c r="X51" s="5">
        <v>1</v>
      </c>
      <c r="Y51" s="5">
        <v>0</v>
      </c>
      <c r="Z51" s="5">
        <v>1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43">
        <v>3506</v>
      </c>
      <c r="BA51" s="7">
        <v>3498</v>
      </c>
      <c r="BB51" s="7">
        <v>682.1</v>
      </c>
      <c r="BC51" s="271">
        <f t="shared" si="1"/>
        <v>0</v>
      </c>
      <c r="BD51" s="271">
        <f t="shared" si="2"/>
        <v>0</v>
      </c>
      <c r="BE51" s="271">
        <f t="shared" si="3"/>
        <v>0</v>
      </c>
      <c r="BF51" s="271">
        <f t="shared" si="4"/>
        <v>0</v>
      </c>
      <c r="BG51" s="271">
        <f t="shared" si="5"/>
        <v>0</v>
      </c>
      <c r="BH51" s="271">
        <f t="shared" si="6"/>
        <v>4.1666666666666664E-2</v>
      </c>
      <c r="BI51" s="271">
        <f t="shared" si="7"/>
        <v>4.1666666666666664E-2</v>
      </c>
      <c r="BJ51" s="271">
        <f t="shared" si="8"/>
        <v>0</v>
      </c>
      <c r="BK51" s="271">
        <f t="shared" si="9"/>
        <v>0</v>
      </c>
      <c r="BL51" s="271">
        <f t="shared" si="10"/>
        <v>0</v>
      </c>
      <c r="BM51" s="271">
        <f t="shared" si="11"/>
        <v>0.125</v>
      </c>
      <c r="BN51" s="271">
        <f t="shared" si="12"/>
        <v>4.1666666666666664E-2</v>
      </c>
      <c r="BO51" s="271">
        <f t="shared" si="13"/>
        <v>0.16666666666666666</v>
      </c>
      <c r="BP51" s="271">
        <f t="shared" si="14"/>
        <v>0.125</v>
      </c>
      <c r="BQ51" s="271">
        <f t="shared" si="15"/>
        <v>0.16666666666666666</v>
      </c>
      <c r="BR51" s="271">
        <f t="shared" si="16"/>
        <v>8.3333333333333329E-2</v>
      </c>
      <c r="BS51" s="271">
        <f t="shared" si="17"/>
        <v>0.125</v>
      </c>
      <c r="BT51" s="271">
        <f t="shared" si="18"/>
        <v>0</v>
      </c>
      <c r="BU51" s="271">
        <f t="shared" si="19"/>
        <v>0</v>
      </c>
      <c r="BV51" s="271">
        <f t="shared" si="20"/>
        <v>4.1666666666666664E-2</v>
      </c>
      <c r="BW51" s="271">
        <f t="shared" si="21"/>
        <v>0</v>
      </c>
      <c r="BX51" s="271">
        <f t="shared" si="22"/>
        <v>4.1666666666666664E-2</v>
      </c>
      <c r="BY51" s="271">
        <f t="shared" si="23"/>
        <v>0</v>
      </c>
      <c r="BZ51" s="271">
        <f t="shared" si="24"/>
        <v>0</v>
      </c>
      <c r="CA51" s="271">
        <f t="shared" si="25"/>
        <v>0</v>
      </c>
      <c r="CB51" s="271">
        <f t="shared" si="26"/>
        <v>0</v>
      </c>
      <c r="CC51" s="271">
        <f t="shared" si="27"/>
        <v>0</v>
      </c>
      <c r="CD51" s="271">
        <f t="shared" si="28"/>
        <v>0</v>
      </c>
      <c r="CE51" s="271">
        <f t="shared" si="29"/>
        <v>0</v>
      </c>
      <c r="CF51" s="271">
        <f t="shared" si="30"/>
        <v>0</v>
      </c>
      <c r="CG51" s="271">
        <f t="shared" si="31"/>
        <v>0</v>
      </c>
      <c r="CH51" s="271">
        <f t="shared" si="32"/>
        <v>0</v>
      </c>
      <c r="CI51" s="271">
        <f t="shared" si="33"/>
        <v>0</v>
      </c>
      <c r="CJ51" s="271">
        <f t="shared" si="34"/>
        <v>0</v>
      </c>
      <c r="CK51" s="271">
        <f t="shared" si="35"/>
        <v>0</v>
      </c>
      <c r="CL51" s="271">
        <f t="shared" si="36"/>
        <v>0</v>
      </c>
      <c r="CM51" s="271">
        <f t="shared" si="37"/>
        <v>0</v>
      </c>
      <c r="CN51" s="271">
        <f t="shared" si="38"/>
        <v>0</v>
      </c>
      <c r="CO51" s="271">
        <f t="shared" si="39"/>
        <v>0</v>
      </c>
      <c r="CP51" s="271">
        <f t="shared" si="40"/>
        <v>0</v>
      </c>
      <c r="CQ51" s="271">
        <f t="shared" si="41"/>
        <v>0</v>
      </c>
      <c r="CR51" s="271">
        <f t="shared" si="42"/>
        <v>0</v>
      </c>
      <c r="CS51" s="271">
        <f t="shared" si="43"/>
        <v>0</v>
      </c>
      <c r="CT51" s="271">
        <f t="shared" si="44"/>
        <v>0</v>
      </c>
      <c r="CU51" s="271">
        <f t="shared" si="45"/>
        <v>0</v>
      </c>
      <c r="CV51" s="271">
        <f t="shared" si="46"/>
        <v>0</v>
      </c>
      <c r="CW51" s="271">
        <f t="shared" si="47"/>
        <v>0</v>
      </c>
    </row>
    <row r="52" spans="2:101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1</v>
      </c>
      <c r="Q52" s="5">
        <v>1</v>
      </c>
      <c r="R52" s="5">
        <v>1</v>
      </c>
      <c r="S52" s="5">
        <v>0</v>
      </c>
      <c r="T52" s="5">
        <v>0</v>
      </c>
      <c r="U52" s="5">
        <v>0</v>
      </c>
      <c r="V52" s="5">
        <v>1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43">
        <v>3341</v>
      </c>
      <c r="BA52" s="7">
        <v>3609.3</v>
      </c>
      <c r="BB52" s="7">
        <v>600.79999999999995</v>
      </c>
      <c r="BC52" s="271">
        <f t="shared" si="1"/>
        <v>0</v>
      </c>
      <c r="BD52" s="271">
        <f t="shared" si="2"/>
        <v>0</v>
      </c>
      <c r="BE52" s="271">
        <f t="shared" si="3"/>
        <v>0</v>
      </c>
      <c r="BF52" s="271">
        <f t="shared" si="4"/>
        <v>0</v>
      </c>
      <c r="BG52" s="271">
        <f t="shared" si="5"/>
        <v>0</v>
      </c>
      <c r="BH52" s="271">
        <f t="shared" si="6"/>
        <v>0</v>
      </c>
      <c r="BI52" s="271">
        <f t="shared" si="7"/>
        <v>0</v>
      </c>
      <c r="BJ52" s="271">
        <f t="shared" si="8"/>
        <v>0</v>
      </c>
      <c r="BK52" s="271">
        <f t="shared" si="9"/>
        <v>0</v>
      </c>
      <c r="BL52" s="271">
        <f t="shared" si="10"/>
        <v>0</v>
      </c>
      <c r="BM52" s="271">
        <f t="shared" si="11"/>
        <v>0.16666666666666666</v>
      </c>
      <c r="BN52" s="271">
        <f t="shared" si="12"/>
        <v>0.16666666666666666</v>
      </c>
      <c r="BO52" s="271">
        <f t="shared" si="13"/>
        <v>0.16666666666666666</v>
      </c>
      <c r="BP52" s="271">
        <f t="shared" si="14"/>
        <v>0.16666666666666666</v>
      </c>
      <c r="BQ52" s="271">
        <f t="shared" si="15"/>
        <v>0</v>
      </c>
      <c r="BR52" s="271">
        <f t="shared" si="16"/>
        <v>0</v>
      </c>
      <c r="BS52" s="271">
        <f t="shared" si="17"/>
        <v>0</v>
      </c>
      <c r="BT52" s="271">
        <f t="shared" si="18"/>
        <v>0.16666666666666666</v>
      </c>
      <c r="BU52" s="271">
        <f t="shared" si="19"/>
        <v>0.16666666666666666</v>
      </c>
      <c r="BV52" s="271">
        <f t="shared" si="20"/>
        <v>0</v>
      </c>
      <c r="BW52" s="271">
        <f t="shared" si="21"/>
        <v>0</v>
      </c>
      <c r="BX52" s="271">
        <f t="shared" si="22"/>
        <v>0</v>
      </c>
      <c r="BY52" s="271">
        <f t="shared" si="23"/>
        <v>0</v>
      </c>
      <c r="BZ52" s="271">
        <f t="shared" si="24"/>
        <v>0</v>
      </c>
      <c r="CA52" s="271">
        <f t="shared" si="25"/>
        <v>0</v>
      </c>
      <c r="CB52" s="271">
        <f t="shared" si="26"/>
        <v>0</v>
      </c>
      <c r="CC52" s="271">
        <f t="shared" si="27"/>
        <v>0</v>
      </c>
      <c r="CD52" s="271">
        <f t="shared" si="28"/>
        <v>0</v>
      </c>
      <c r="CE52" s="271">
        <f t="shared" si="29"/>
        <v>0</v>
      </c>
      <c r="CF52" s="271">
        <f t="shared" si="30"/>
        <v>0</v>
      </c>
      <c r="CG52" s="271">
        <f t="shared" si="31"/>
        <v>0</v>
      </c>
      <c r="CH52" s="271">
        <f t="shared" si="32"/>
        <v>0</v>
      </c>
      <c r="CI52" s="271">
        <f t="shared" si="33"/>
        <v>0</v>
      </c>
      <c r="CJ52" s="271">
        <f t="shared" si="34"/>
        <v>0</v>
      </c>
      <c r="CK52" s="271">
        <f t="shared" si="35"/>
        <v>0</v>
      </c>
      <c r="CL52" s="271">
        <f t="shared" si="36"/>
        <v>0</v>
      </c>
      <c r="CM52" s="271">
        <f t="shared" si="37"/>
        <v>0</v>
      </c>
      <c r="CN52" s="271">
        <f t="shared" si="38"/>
        <v>0</v>
      </c>
      <c r="CO52" s="271">
        <f t="shared" si="39"/>
        <v>0</v>
      </c>
      <c r="CP52" s="271">
        <f t="shared" si="40"/>
        <v>0</v>
      </c>
      <c r="CQ52" s="271">
        <f t="shared" si="41"/>
        <v>0</v>
      </c>
      <c r="CR52" s="271">
        <f t="shared" si="42"/>
        <v>0</v>
      </c>
      <c r="CS52" s="271">
        <f t="shared" si="43"/>
        <v>0</v>
      </c>
      <c r="CT52" s="271">
        <f t="shared" si="44"/>
        <v>0</v>
      </c>
      <c r="CU52" s="271">
        <f t="shared" si="45"/>
        <v>0</v>
      </c>
      <c r="CV52" s="271">
        <f t="shared" si="46"/>
        <v>0</v>
      </c>
      <c r="CW52" s="271">
        <f t="shared" si="47"/>
        <v>0</v>
      </c>
    </row>
    <row r="53" spans="2:101" x14ac:dyDescent="0.15">
      <c r="B53" s="331" t="s">
        <v>36</v>
      </c>
      <c r="C53" s="287"/>
      <c r="D53" s="5">
        <v>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1</v>
      </c>
      <c r="O53" s="5">
        <v>1</v>
      </c>
      <c r="P53" s="5">
        <v>1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43">
        <v>2970</v>
      </c>
      <c r="BA53" s="7">
        <v>2950.6</v>
      </c>
      <c r="BB53" s="7">
        <v>372.8</v>
      </c>
      <c r="BC53" s="271">
        <f t="shared" si="1"/>
        <v>0</v>
      </c>
      <c r="BD53" s="271">
        <f t="shared" si="2"/>
        <v>0</v>
      </c>
      <c r="BE53" s="271">
        <f t="shared" si="3"/>
        <v>0</v>
      </c>
      <c r="BF53" s="271">
        <f t="shared" si="4"/>
        <v>0</v>
      </c>
      <c r="BG53" s="271">
        <f t="shared" si="5"/>
        <v>0</v>
      </c>
      <c r="BH53" s="271">
        <f t="shared" si="6"/>
        <v>0</v>
      </c>
      <c r="BI53" s="271">
        <f t="shared" si="7"/>
        <v>0</v>
      </c>
      <c r="BJ53" s="271">
        <f t="shared" si="8"/>
        <v>0</v>
      </c>
      <c r="BK53" s="271">
        <f t="shared" si="9"/>
        <v>0.2</v>
      </c>
      <c r="BL53" s="271">
        <f t="shared" si="10"/>
        <v>0.2</v>
      </c>
      <c r="BM53" s="271">
        <f t="shared" si="11"/>
        <v>0.2</v>
      </c>
      <c r="BN53" s="271">
        <f t="shared" si="12"/>
        <v>0.2</v>
      </c>
      <c r="BO53" s="271">
        <f t="shared" si="13"/>
        <v>0</v>
      </c>
      <c r="BP53" s="271">
        <f t="shared" si="14"/>
        <v>0.2</v>
      </c>
      <c r="BQ53" s="271">
        <f t="shared" si="15"/>
        <v>0</v>
      </c>
      <c r="BR53" s="271">
        <f t="shared" si="16"/>
        <v>0</v>
      </c>
      <c r="BS53" s="271">
        <f t="shared" si="17"/>
        <v>0</v>
      </c>
      <c r="BT53" s="271">
        <f t="shared" si="18"/>
        <v>0</v>
      </c>
      <c r="BU53" s="271">
        <f t="shared" si="19"/>
        <v>0</v>
      </c>
      <c r="BV53" s="271">
        <f t="shared" si="20"/>
        <v>0</v>
      </c>
      <c r="BW53" s="271">
        <f t="shared" si="21"/>
        <v>0</v>
      </c>
      <c r="BX53" s="271">
        <f t="shared" si="22"/>
        <v>0</v>
      </c>
      <c r="BY53" s="271">
        <f t="shared" si="23"/>
        <v>0</v>
      </c>
      <c r="BZ53" s="271">
        <f t="shared" si="24"/>
        <v>0</v>
      </c>
      <c r="CA53" s="271">
        <f t="shared" si="25"/>
        <v>0</v>
      </c>
      <c r="CB53" s="271">
        <f t="shared" si="26"/>
        <v>0</v>
      </c>
      <c r="CC53" s="271">
        <f t="shared" si="27"/>
        <v>0</v>
      </c>
      <c r="CD53" s="271">
        <f t="shared" si="28"/>
        <v>0</v>
      </c>
      <c r="CE53" s="271">
        <f t="shared" si="29"/>
        <v>0</v>
      </c>
      <c r="CF53" s="271">
        <f t="shared" si="30"/>
        <v>0</v>
      </c>
      <c r="CG53" s="271">
        <f t="shared" si="31"/>
        <v>0</v>
      </c>
      <c r="CH53" s="271">
        <f t="shared" si="32"/>
        <v>0</v>
      </c>
      <c r="CI53" s="271">
        <f t="shared" si="33"/>
        <v>0</v>
      </c>
      <c r="CJ53" s="271">
        <f t="shared" si="34"/>
        <v>0</v>
      </c>
      <c r="CK53" s="271">
        <f t="shared" si="35"/>
        <v>0</v>
      </c>
      <c r="CL53" s="271">
        <f t="shared" si="36"/>
        <v>0</v>
      </c>
      <c r="CM53" s="271">
        <f t="shared" si="37"/>
        <v>0</v>
      </c>
      <c r="CN53" s="271">
        <f t="shared" si="38"/>
        <v>0</v>
      </c>
      <c r="CO53" s="271">
        <f t="shared" si="39"/>
        <v>0</v>
      </c>
      <c r="CP53" s="271">
        <f t="shared" si="40"/>
        <v>0</v>
      </c>
      <c r="CQ53" s="271">
        <f t="shared" si="41"/>
        <v>0</v>
      </c>
      <c r="CR53" s="271">
        <f t="shared" si="42"/>
        <v>0</v>
      </c>
      <c r="CS53" s="271">
        <f t="shared" si="43"/>
        <v>0</v>
      </c>
      <c r="CT53" s="271">
        <f t="shared" si="44"/>
        <v>0</v>
      </c>
      <c r="CU53" s="271">
        <f t="shared" si="45"/>
        <v>0</v>
      </c>
      <c r="CV53" s="271">
        <f t="shared" si="46"/>
        <v>0</v>
      </c>
      <c r="CW53" s="271">
        <f t="shared" si="47"/>
        <v>0</v>
      </c>
    </row>
    <row r="54" spans="2:101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43">
        <v>3055</v>
      </c>
      <c r="BA54" s="7">
        <v>3055</v>
      </c>
      <c r="BB54" s="7">
        <v>395</v>
      </c>
      <c r="BC54" s="271">
        <f t="shared" si="1"/>
        <v>0</v>
      </c>
      <c r="BD54" s="271">
        <f t="shared" si="2"/>
        <v>0</v>
      </c>
      <c r="BE54" s="271">
        <f t="shared" si="3"/>
        <v>0</v>
      </c>
      <c r="BF54" s="271">
        <f t="shared" si="4"/>
        <v>0</v>
      </c>
      <c r="BG54" s="271">
        <f t="shared" si="5"/>
        <v>0</v>
      </c>
      <c r="BH54" s="271">
        <f t="shared" si="6"/>
        <v>0</v>
      </c>
      <c r="BI54" s="271">
        <f t="shared" si="7"/>
        <v>0</v>
      </c>
      <c r="BJ54" s="271">
        <f t="shared" si="8"/>
        <v>0</v>
      </c>
      <c r="BK54" s="271">
        <f t="shared" si="9"/>
        <v>0</v>
      </c>
      <c r="BL54" s="271">
        <f t="shared" si="10"/>
        <v>0.5</v>
      </c>
      <c r="BM54" s="271">
        <f t="shared" si="11"/>
        <v>0</v>
      </c>
      <c r="BN54" s="271">
        <f t="shared" si="12"/>
        <v>0</v>
      </c>
      <c r="BO54" s="271">
        <f t="shared" si="13"/>
        <v>0</v>
      </c>
      <c r="BP54" s="271">
        <f t="shared" si="14"/>
        <v>0.5</v>
      </c>
      <c r="BQ54" s="271">
        <f t="shared" si="15"/>
        <v>0</v>
      </c>
      <c r="BR54" s="271">
        <f t="shared" si="16"/>
        <v>0</v>
      </c>
      <c r="BS54" s="271">
        <f t="shared" si="17"/>
        <v>0</v>
      </c>
      <c r="BT54" s="271">
        <f t="shared" si="18"/>
        <v>0</v>
      </c>
      <c r="BU54" s="271">
        <f t="shared" si="19"/>
        <v>0</v>
      </c>
      <c r="BV54" s="271">
        <f t="shared" si="20"/>
        <v>0</v>
      </c>
      <c r="BW54" s="271">
        <f t="shared" si="21"/>
        <v>0</v>
      </c>
      <c r="BX54" s="271">
        <f t="shared" si="22"/>
        <v>0</v>
      </c>
      <c r="BY54" s="271">
        <f t="shared" si="23"/>
        <v>0</v>
      </c>
      <c r="BZ54" s="271">
        <f t="shared" si="24"/>
        <v>0</v>
      </c>
      <c r="CA54" s="271">
        <f t="shared" si="25"/>
        <v>0</v>
      </c>
      <c r="CB54" s="271">
        <f t="shared" si="26"/>
        <v>0</v>
      </c>
      <c r="CC54" s="271">
        <f t="shared" si="27"/>
        <v>0</v>
      </c>
      <c r="CD54" s="271">
        <f t="shared" si="28"/>
        <v>0</v>
      </c>
      <c r="CE54" s="271">
        <f t="shared" si="29"/>
        <v>0</v>
      </c>
      <c r="CF54" s="271">
        <f t="shared" si="30"/>
        <v>0</v>
      </c>
      <c r="CG54" s="271">
        <f t="shared" si="31"/>
        <v>0</v>
      </c>
      <c r="CH54" s="271">
        <f t="shared" si="32"/>
        <v>0</v>
      </c>
      <c r="CI54" s="271">
        <f t="shared" si="33"/>
        <v>0</v>
      </c>
      <c r="CJ54" s="271">
        <f t="shared" si="34"/>
        <v>0</v>
      </c>
      <c r="CK54" s="271">
        <f t="shared" si="35"/>
        <v>0</v>
      </c>
      <c r="CL54" s="271">
        <f t="shared" si="36"/>
        <v>0</v>
      </c>
      <c r="CM54" s="271">
        <f t="shared" si="37"/>
        <v>0</v>
      </c>
      <c r="CN54" s="271">
        <f t="shared" si="38"/>
        <v>0</v>
      </c>
      <c r="CO54" s="271">
        <f t="shared" si="39"/>
        <v>0</v>
      </c>
      <c r="CP54" s="271">
        <f t="shared" si="40"/>
        <v>0</v>
      </c>
      <c r="CQ54" s="271">
        <f t="shared" si="41"/>
        <v>0</v>
      </c>
      <c r="CR54" s="271">
        <f t="shared" si="42"/>
        <v>0</v>
      </c>
      <c r="CS54" s="271">
        <f t="shared" si="43"/>
        <v>0</v>
      </c>
      <c r="CT54" s="271">
        <f t="shared" si="44"/>
        <v>0</v>
      </c>
      <c r="CU54" s="271">
        <f t="shared" si="45"/>
        <v>0</v>
      </c>
      <c r="CV54" s="271">
        <f t="shared" si="46"/>
        <v>0</v>
      </c>
      <c r="CW54" s="271">
        <f t="shared" si="47"/>
        <v>0</v>
      </c>
    </row>
    <row r="55" spans="2:101" x14ac:dyDescent="0.15">
      <c r="B55" s="331" t="s">
        <v>38</v>
      </c>
      <c r="C55" s="287"/>
      <c r="D55" s="5">
        <v>53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3</v>
      </c>
      <c r="L55" s="5">
        <v>1</v>
      </c>
      <c r="M55" s="5">
        <v>10</v>
      </c>
      <c r="N55" s="5">
        <v>2</v>
      </c>
      <c r="O55" s="5">
        <v>5</v>
      </c>
      <c r="P55" s="5">
        <v>10</v>
      </c>
      <c r="Q55" s="5">
        <v>3</v>
      </c>
      <c r="R55" s="5">
        <v>4</v>
      </c>
      <c r="S55" s="5">
        <v>3</v>
      </c>
      <c r="T55" s="5">
        <v>2</v>
      </c>
      <c r="U55" s="5">
        <v>4</v>
      </c>
      <c r="V55" s="5">
        <v>3</v>
      </c>
      <c r="W55" s="5">
        <v>1</v>
      </c>
      <c r="X55" s="5">
        <v>0</v>
      </c>
      <c r="Y55" s="5">
        <v>0</v>
      </c>
      <c r="Z55" s="5">
        <v>1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43">
        <v>3103</v>
      </c>
      <c r="BA55" s="7">
        <v>3174.3</v>
      </c>
      <c r="BB55" s="7">
        <v>695.6</v>
      </c>
      <c r="BC55" s="271">
        <f t="shared" si="1"/>
        <v>0</v>
      </c>
      <c r="BD55" s="271">
        <f t="shared" si="2"/>
        <v>0</v>
      </c>
      <c r="BE55" s="271">
        <f t="shared" si="3"/>
        <v>0</v>
      </c>
      <c r="BF55" s="271">
        <f t="shared" si="4"/>
        <v>0</v>
      </c>
      <c r="BG55" s="271">
        <f t="shared" si="5"/>
        <v>0</v>
      </c>
      <c r="BH55" s="271">
        <f t="shared" si="6"/>
        <v>1.8867924528301886E-2</v>
      </c>
      <c r="BI55" s="271">
        <f t="shared" si="7"/>
        <v>5.6603773584905662E-2</v>
      </c>
      <c r="BJ55" s="271">
        <f t="shared" si="8"/>
        <v>1.8867924528301886E-2</v>
      </c>
      <c r="BK55" s="271">
        <f t="shared" si="9"/>
        <v>0.18867924528301888</v>
      </c>
      <c r="BL55" s="271">
        <f t="shared" si="10"/>
        <v>3.7735849056603772E-2</v>
      </c>
      <c r="BM55" s="271">
        <f t="shared" si="11"/>
        <v>9.4339622641509441E-2</v>
      </c>
      <c r="BN55" s="271">
        <f t="shared" si="12"/>
        <v>0.18867924528301888</v>
      </c>
      <c r="BO55" s="271">
        <f t="shared" si="13"/>
        <v>5.6603773584905662E-2</v>
      </c>
      <c r="BP55" s="271">
        <f t="shared" si="14"/>
        <v>7.5471698113207544E-2</v>
      </c>
      <c r="BQ55" s="271">
        <f t="shared" si="15"/>
        <v>5.6603773584905662E-2</v>
      </c>
      <c r="BR55" s="271">
        <f t="shared" si="16"/>
        <v>3.7735849056603772E-2</v>
      </c>
      <c r="BS55" s="271">
        <f t="shared" si="17"/>
        <v>7.5471698113207544E-2</v>
      </c>
      <c r="BT55" s="271">
        <f t="shared" si="18"/>
        <v>5.6603773584905662E-2</v>
      </c>
      <c r="BU55" s="271">
        <f t="shared" si="19"/>
        <v>1.8867924528301886E-2</v>
      </c>
      <c r="BV55" s="271">
        <f t="shared" si="20"/>
        <v>0</v>
      </c>
      <c r="BW55" s="271">
        <f t="shared" si="21"/>
        <v>0</v>
      </c>
      <c r="BX55" s="271">
        <f t="shared" si="22"/>
        <v>1.8867924528301886E-2</v>
      </c>
      <c r="BY55" s="271">
        <f t="shared" si="23"/>
        <v>0</v>
      </c>
      <c r="BZ55" s="271">
        <f t="shared" si="24"/>
        <v>0</v>
      </c>
      <c r="CA55" s="271">
        <f t="shared" si="25"/>
        <v>0</v>
      </c>
      <c r="CB55" s="271">
        <f t="shared" si="26"/>
        <v>0</v>
      </c>
      <c r="CC55" s="271">
        <f t="shared" si="27"/>
        <v>0</v>
      </c>
      <c r="CD55" s="271">
        <f t="shared" si="28"/>
        <v>0</v>
      </c>
      <c r="CE55" s="271">
        <f t="shared" si="29"/>
        <v>0</v>
      </c>
      <c r="CF55" s="271">
        <f t="shared" si="30"/>
        <v>0</v>
      </c>
      <c r="CG55" s="271">
        <f t="shared" si="31"/>
        <v>0</v>
      </c>
      <c r="CH55" s="271">
        <f t="shared" si="32"/>
        <v>0</v>
      </c>
      <c r="CI55" s="271">
        <f t="shared" si="33"/>
        <v>0</v>
      </c>
      <c r="CJ55" s="271">
        <f t="shared" si="34"/>
        <v>0</v>
      </c>
      <c r="CK55" s="271">
        <f t="shared" si="35"/>
        <v>0</v>
      </c>
      <c r="CL55" s="271">
        <f t="shared" si="36"/>
        <v>0</v>
      </c>
      <c r="CM55" s="271">
        <f t="shared" si="37"/>
        <v>0</v>
      </c>
      <c r="CN55" s="271">
        <f t="shared" si="38"/>
        <v>0</v>
      </c>
      <c r="CO55" s="271">
        <f t="shared" si="39"/>
        <v>0</v>
      </c>
      <c r="CP55" s="271">
        <f t="shared" si="40"/>
        <v>0</v>
      </c>
      <c r="CQ55" s="271">
        <f t="shared" si="41"/>
        <v>0</v>
      </c>
      <c r="CR55" s="271">
        <f t="shared" si="42"/>
        <v>0</v>
      </c>
      <c r="CS55" s="271">
        <f t="shared" si="43"/>
        <v>0</v>
      </c>
      <c r="CT55" s="271">
        <f t="shared" si="44"/>
        <v>0</v>
      </c>
      <c r="CU55" s="271">
        <f t="shared" si="45"/>
        <v>0</v>
      </c>
      <c r="CV55" s="271">
        <f t="shared" si="46"/>
        <v>0</v>
      </c>
      <c r="CW55" s="271">
        <f t="shared" si="47"/>
        <v>0</v>
      </c>
    </row>
    <row r="56" spans="2:101" x14ac:dyDescent="0.15">
      <c r="B56" s="331" t="s">
        <v>39</v>
      </c>
      <c r="C56" s="287"/>
      <c r="D56" s="5">
        <v>101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6</v>
      </c>
      <c r="N56" s="5">
        <v>7</v>
      </c>
      <c r="O56" s="5">
        <v>7</v>
      </c>
      <c r="P56" s="5">
        <v>8</v>
      </c>
      <c r="Q56" s="5">
        <v>8</v>
      </c>
      <c r="R56" s="5">
        <v>10</v>
      </c>
      <c r="S56" s="5">
        <v>12</v>
      </c>
      <c r="T56" s="5">
        <v>6</v>
      </c>
      <c r="U56" s="5">
        <v>6</v>
      </c>
      <c r="V56" s="5">
        <v>6</v>
      </c>
      <c r="W56" s="5">
        <v>10</v>
      </c>
      <c r="X56" s="5">
        <v>4</v>
      </c>
      <c r="Y56" s="5">
        <v>1</v>
      </c>
      <c r="Z56" s="5">
        <v>1</v>
      </c>
      <c r="AA56" s="5">
        <v>3</v>
      </c>
      <c r="AB56" s="5">
        <v>1</v>
      </c>
      <c r="AC56" s="5">
        <v>0</v>
      </c>
      <c r="AD56" s="5">
        <v>1</v>
      </c>
      <c r="AE56" s="5">
        <v>0</v>
      </c>
      <c r="AF56" s="5">
        <v>2</v>
      </c>
      <c r="AG56" s="5">
        <v>1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1</v>
      </c>
      <c r="AY56" s="5">
        <v>0</v>
      </c>
      <c r="AZ56" s="43">
        <v>3675</v>
      </c>
      <c r="BA56" s="7">
        <v>3845.9</v>
      </c>
      <c r="BB56" s="7">
        <v>1065.2</v>
      </c>
      <c r="BC56" s="271">
        <f t="shared" si="1"/>
        <v>0</v>
      </c>
      <c r="BD56" s="271">
        <f t="shared" si="2"/>
        <v>0</v>
      </c>
      <c r="BE56" s="271">
        <f t="shared" si="3"/>
        <v>0</v>
      </c>
      <c r="BF56" s="271">
        <f t="shared" si="4"/>
        <v>0</v>
      </c>
      <c r="BG56" s="271">
        <f t="shared" si="5"/>
        <v>0</v>
      </c>
      <c r="BH56" s="271">
        <f t="shared" si="6"/>
        <v>0</v>
      </c>
      <c r="BI56" s="271">
        <f t="shared" si="7"/>
        <v>0</v>
      </c>
      <c r="BJ56" s="271">
        <f t="shared" si="8"/>
        <v>0</v>
      </c>
      <c r="BK56" s="271">
        <f t="shared" si="9"/>
        <v>5.9405940594059403E-2</v>
      </c>
      <c r="BL56" s="271">
        <f t="shared" si="10"/>
        <v>6.9306930693069313E-2</v>
      </c>
      <c r="BM56" s="271">
        <f t="shared" si="11"/>
        <v>6.9306930693069313E-2</v>
      </c>
      <c r="BN56" s="271">
        <f t="shared" si="12"/>
        <v>7.9207920792079209E-2</v>
      </c>
      <c r="BO56" s="271">
        <f t="shared" si="13"/>
        <v>7.9207920792079209E-2</v>
      </c>
      <c r="BP56" s="271">
        <f t="shared" si="14"/>
        <v>9.9009900990099015E-2</v>
      </c>
      <c r="BQ56" s="271">
        <f t="shared" si="15"/>
        <v>0.11881188118811881</v>
      </c>
      <c r="BR56" s="271">
        <f t="shared" si="16"/>
        <v>5.9405940594059403E-2</v>
      </c>
      <c r="BS56" s="271">
        <f t="shared" si="17"/>
        <v>5.9405940594059403E-2</v>
      </c>
      <c r="BT56" s="271">
        <f t="shared" si="18"/>
        <v>5.9405940594059403E-2</v>
      </c>
      <c r="BU56" s="271">
        <f t="shared" si="19"/>
        <v>9.9009900990099015E-2</v>
      </c>
      <c r="BV56" s="271">
        <f t="shared" si="20"/>
        <v>3.9603960396039604E-2</v>
      </c>
      <c r="BW56" s="271">
        <f t="shared" si="21"/>
        <v>9.9009900990099011E-3</v>
      </c>
      <c r="BX56" s="271">
        <f t="shared" si="22"/>
        <v>9.9009900990099011E-3</v>
      </c>
      <c r="BY56" s="271">
        <f t="shared" si="23"/>
        <v>2.9702970297029702E-2</v>
      </c>
      <c r="BZ56" s="271">
        <f t="shared" si="24"/>
        <v>9.9009900990099011E-3</v>
      </c>
      <c r="CA56" s="271">
        <f t="shared" si="25"/>
        <v>0</v>
      </c>
      <c r="CB56" s="271">
        <f t="shared" si="26"/>
        <v>9.9009900990099011E-3</v>
      </c>
      <c r="CC56" s="271">
        <f t="shared" si="27"/>
        <v>0</v>
      </c>
      <c r="CD56" s="271">
        <f t="shared" si="28"/>
        <v>1.9801980198019802E-2</v>
      </c>
      <c r="CE56" s="271">
        <f t="shared" si="29"/>
        <v>9.9009900990099011E-3</v>
      </c>
      <c r="CF56" s="271">
        <f t="shared" si="30"/>
        <v>0</v>
      </c>
      <c r="CG56" s="271">
        <f t="shared" si="31"/>
        <v>0</v>
      </c>
      <c r="CH56" s="271">
        <f t="shared" si="32"/>
        <v>0</v>
      </c>
      <c r="CI56" s="271">
        <f t="shared" si="33"/>
        <v>0</v>
      </c>
      <c r="CJ56" s="271">
        <f t="shared" si="34"/>
        <v>0</v>
      </c>
      <c r="CK56" s="271">
        <f t="shared" si="35"/>
        <v>0</v>
      </c>
      <c r="CL56" s="271">
        <f t="shared" si="36"/>
        <v>0</v>
      </c>
      <c r="CM56" s="271">
        <f t="shared" si="37"/>
        <v>0</v>
      </c>
      <c r="CN56" s="271">
        <f t="shared" si="38"/>
        <v>0</v>
      </c>
      <c r="CO56" s="271">
        <f t="shared" si="39"/>
        <v>0</v>
      </c>
      <c r="CP56" s="271">
        <f t="shared" si="40"/>
        <v>0</v>
      </c>
      <c r="CQ56" s="271">
        <f t="shared" si="41"/>
        <v>0</v>
      </c>
      <c r="CR56" s="271">
        <f t="shared" si="42"/>
        <v>0</v>
      </c>
      <c r="CS56" s="271">
        <f t="shared" si="43"/>
        <v>0</v>
      </c>
      <c r="CT56" s="271">
        <f t="shared" si="44"/>
        <v>0</v>
      </c>
      <c r="CU56" s="271">
        <f t="shared" si="45"/>
        <v>0</v>
      </c>
      <c r="CV56" s="271">
        <f t="shared" si="46"/>
        <v>9.9009900990099011E-3</v>
      </c>
      <c r="CW56" s="271">
        <f t="shared" si="47"/>
        <v>0</v>
      </c>
    </row>
    <row r="57" spans="2:101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5</v>
      </c>
      <c r="M57" s="5">
        <v>10</v>
      </c>
      <c r="N57" s="5">
        <v>6</v>
      </c>
      <c r="O57" s="5">
        <v>9</v>
      </c>
      <c r="P57" s="5">
        <v>6</v>
      </c>
      <c r="Q57" s="5">
        <v>4</v>
      </c>
      <c r="R57" s="5">
        <v>1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43">
        <v>2695</v>
      </c>
      <c r="BA57" s="7">
        <v>2789</v>
      </c>
      <c r="BB57" s="7">
        <v>326.89999999999998</v>
      </c>
      <c r="BC57" s="271">
        <f t="shared" si="1"/>
        <v>0</v>
      </c>
      <c r="BD57" s="271">
        <f t="shared" si="2"/>
        <v>0</v>
      </c>
      <c r="BE57" s="271">
        <f t="shared" si="3"/>
        <v>0</v>
      </c>
      <c r="BF57" s="271">
        <f t="shared" si="4"/>
        <v>0</v>
      </c>
      <c r="BG57" s="271">
        <f t="shared" si="5"/>
        <v>0</v>
      </c>
      <c r="BH57" s="271">
        <f t="shared" si="6"/>
        <v>0</v>
      </c>
      <c r="BI57" s="271">
        <f t="shared" si="7"/>
        <v>0</v>
      </c>
      <c r="BJ57" s="271">
        <f t="shared" si="8"/>
        <v>0.12195121951219512</v>
      </c>
      <c r="BK57" s="271">
        <f t="shared" si="9"/>
        <v>0.24390243902439024</v>
      </c>
      <c r="BL57" s="271">
        <f t="shared" si="10"/>
        <v>0.14634146341463414</v>
      </c>
      <c r="BM57" s="271">
        <f t="shared" si="11"/>
        <v>0.21951219512195122</v>
      </c>
      <c r="BN57" s="271">
        <f t="shared" si="12"/>
        <v>0.14634146341463414</v>
      </c>
      <c r="BO57" s="271">
        <f t="shared" si="13"/>
        <v>9.7560975609756101E-2</v>
      </c>
      <c r="BP57" s="271">
        <f t="shared" si="14"/>
        <v>2.4390243902439025E-2</v>
      </c>
      <c r="BQ57" s="271">
        <f t="shared" si="15"/>
        <v>0</v>
      </c>
      <c r="BR57" s="271">
        <f t="shared" si="16"/>
        <v>0</v>
      </c>
      <c r="BS57" s="271">
        <f t="shared" si="17"/>
        <v>0</v>
      </c>
      <c r="BT57" s="271">
        <f t="shared" si="18"/>
        <v>0</v>
      </c>
      <c r="BU57" s="271">
        <f t="shared" si="19"/>
        <v>0</v>
      </c>
      <c r="BV57" s="271">
        <f t="shared" si="20"/>
        <v>0</v>
      </c>
      <c r="BW57" s="271">
        <f t="shared" si="21"/>
        <v>0</v>
      </c>
      <c r="BX57" s="271">
        <f t="shared" si="22"/>
        <v>0</v>
      </c>
      <c r="BY57" s="271">
        <f t="shared" si="23"/>
        <v>0</v>
      </c>
      <c r="BZ57" s="271">
        <f t="shared" si="24"/>
        <v>0</v>
      </c>
      <c r="CA57" s="271">
        <f t="shared" si="25"/>
        <v>0</v>
      </c>
      <c r="CB57" s="271">
        <f t="shared" si="26"/>
        <v>0</v>
      </c>
      <c r="CC57" s="271">
        <f t="shared" si="27"/>
        <v>0</v>
      </c>
      <c r="CD57" s="271">
        <f t="shared" si="28"/>
        <v>0</v>
      </c>
      <c r="CE57" s="271">
        <f t="shared" si="29"/>
        <v>0</v>
      </c>
      <c r="CF57" s="271">
        <f t="shared" si="30"/>
        <v>0</v>
      </c>
      <c r="CG57" s="271">
        <f t="shared" si="31"/>
        <v>0</v>
      </c>
      <c r="CH57" s="271">
        <f t="shared" si="32"/>
        <v>0</v>
      </c>
      <c r="CI57" s="271">
        <f t="shared" si="33"/>
        <v>0</v>
      </c>
      <c r="CJ57" s="271">
        <f t="shared" si="34"/>
        <v>0</v>
      </c>
      <c r="CK57" s="271">
        <f t="shared" si="35"/>
        <v>0</v>
      </c>
      <c r="CL57" s="271">
        <f t="shared" si="36"/>
        <v>0</v>
      </c>
      <c r="CM57" s="271">
        <f t="shared" si="37"/>
        <v>0</v>
      </c>
      <c r="CN57" s="271">
        <f t="shared" si="38"/>
        <v>0</v>
      </c>
      <c r="CO57" s="271">
        <f t="shared" si="39"/>
        <v>0</v>
      </c>
      <c r="CP57" s="271">
        <f t="shared" si="40"/>
        <v>0</v>
      </c>
      <c r="CQ57" s="271">
        <f t="shared" si="41"/>
        <v>0</v>
      </c>
      <c r="CR57" s="271">
        <f t="shared" si="42"/>
        <v>0</v>
      </c>
      <c r="CS57" s="271">
        <f t="shared" si="43"/>
        <v>0</v>
      </c>
      <c r="CT57" s="271">
        <f t="shared" si="44"/>
        <v>0</v>
      </c>
      <c r="CU57" s="271">
        <f t="shared" si="45"/>
        <v>0</v>
      </c>
      <c r="CV57" s="271">
        <f t="shared" si="46"/>
        <v>0</v>
      </c>
      <c r="CW57" s="271">
        <f t="shared" si="47"/>
        <v>0</v>
      </c>
    </row>
    <row r="58" spans="2:101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43">
        <v>2850</v>
      </c>
      <c r="BA58" s="7">
        <v>2850</v>
      </c>
      <c r="BB58" s="7">
        <v>0</v>
      </c>
      <c r="BC58" s="271">
        <f t="shared" si="1"/>
        <v>0</v>
      </c>
      <c r="BD58" s="271">
        <f t="shared" si="2"/>
        <v>0</v>
      </c>
      <c r="BE58" s="271">
        <f t="shared" si="3"/>
        <v>0</v>
      </c>
      <c r="BF58" s="271">
        <f t="shared" si="4"/>
        <v>0</v>
      </c>
      <c r="BG58" s="271">
        <f t="shared" si="5"/>
        <v>0</v>
      </c>
      <c r="BH58" s="271">
        <f t="shared" si="6"/>
        <v>0</v>
      </c>
      <c r="BI58" s="271">
        <f t="shared" si="7"/>
        <v>0</v>
      </c>
      <c r="BJ58" s="271">
        <f t="shared" si="8"/>
        <v>0</v>
      </c>
      <c r="BK58" s="271">
        <f t="shared" si="9"/>
        <v>0</v>
      </c>
      <c r="BL58" s="271">
        <f t="shared" si="10"/>
        <v>0</v>
      </c>
      <c r="BM58" s="271">
        <f t="shared" si="11"/>
        <v>1</v>
      </c>
      <c r="BN58" s="271">
        <f t="shared" si="12"/>
        <v>0</v>
      </c>
      <c r="BO58" s="271">
        <f t="shared" si="13"/>
        <v>0</v>
      </c>
      <c r="BP58" s="271">
        <f t="shared" si="14"/>
        <v>0</v>
      </c>
      <c r="BQ58" s="271">
        <f t="shared" si="15"/>
        <v>0</v>
      </c>
      <c r="BR58" s="271">
        <f t="shared" si="16"/>
        <v>0</v>
      </c>
      <c r="BS58" s="271">
        <f t="shared" si="17"/>
        <v>0</v>
      </c>
      <c r="BT58" s="271">
        <f t="shared" si="18"/>
        <v>0</v>
      </c>
      <c r="BU58" s="271">
        <f t="shared" si="19"/>
        <v>0</v>
      </c>
      <c r="BV58" s="271">
        <f t="shared" si="20"/>
        <v>0</v>
      </c>
      <c r="BW58" s="271">
        <f t="shared" si="21"/>
        <v>0</v>
      </c>
      <c r="BX58" s="271">
        <f t="shared" si="22"/>
        <v>0</v>
      </c>
      <c r="BY58" s="271">
        <f t="shared" si="23"/>
        <v>0</v>
      </c>
      <c r="BZ58" s="271">
        <f t="shared" si="24"/>
        <v>0</v>
      </c>
      <c r="CA58" s="271">
        <f t="shared" si="25"/>
        <v>0</v>
      </c>
      <c r="CB58" s="271">
        <f t="shared" si="26"/>
        <v>0</v>
      </c>
      <c r="CC58" s="271">
        <f t="shared" si="27"/>
        <v>0</v>
      </c>
      <c r="CD58" s="271">
        <f t="shared" si="28"/>
        <v>0</v>
      </c>
      <c r="CE58" s="271">
        <f t="shared" si="29"/>
        <v>0</v>
      </c>
      <c r="CF58" s="271">
        <f t="shared" si="30"/>
        <v>0</v>
      </c>
      <c r="CG58" s="271">
        <f t="shared" si="31"/>
        <v>0</v>
      </c>
      <c r="CH58" s="271">
        <f t="shared" si="32"/>
        <v>0</v>
      </c>
      <c r="CI58" s="271">
        <f t="shared" si="33"/>
        <v>0</v>
      </c>
      <c r="CJ58" s="271">
        <f t="shared" si="34"/>
        <v>0</v>
      </c>
      <c r="CK58" s="271">
        <f t="shared" si="35"/>
        <v>0</v>
      </c>
      <c r="CL58" s="271">
        <f t="shared" si="36"/>
        <v>0</v>
      </c>
      <c r="CM58" s="271">
        <f t="shared" si="37"/>
        <v>0</v>
      </c>
      <c r="CN58" s="271">
        <f t="shared" si="38"/>
        <v>0</v>
      </c>
      <c r="CO58" s="271">
        <f t="shared" si="39"/>
        <v>0</v>
      </c>
      <c r="CP58" s="271">
        <f t="shared" si="40"/>
        <v>0</v>
      </c>
      <c r="CQ58" s="271">
        <f t="shared" si="41"/>
        <v>0</v>
      </c>
      <c r="CR58" s="271">
        <f t="shared" si="42"/>
        <v>0</v>
      </c>
      <c r="CS58" s="271">
        <f t="shared" si="43"/>
        <v>0</v>
      </c>
      <c r="CT58" s="271">
        <f t="shared" si="44"/>
        <v>0</v>
      </c>
      <c r="CU58" s="271">
        <f t="shared" si="45"/>
        <v>0</v>
      </c>
      <c r="CV58" s="271">
        <f t="shared" si="46"/>
        <v>0</v>
      </c>
      <c r="CW58" s="271">
        <f t="shared" si="47"/>
        <v>0</v>
      </c>
    </row>
    <row r="59" spans="2:101" x14ac:dyDescent="0.15">
      <c r="B59" s="331" t="s">
        <v>42</v>
      </c>
      <c r="C59" s="287"/>
      <c r="D59" s="5">
        <v>25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5">
        <v>2</v>
      </c>
      <c r="L59" s="5">
        <v>7</v>
      </c>
      <c r="M59" s="5">
        <v>5</v>
      </c>
      <c r="N59" s="5">
        <v>2</v>
      </c>
      <c r="O59" s="5">
        <v>4</v>
      </c>
      <c r="P59" s="5">
        <v>1</v>
      </c>
      <c r="Q59" s="5">
        <v>3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43">
        <v>2460</v>
      </c>
      <c r="BA59" s="7">
        <v>2595</v>
      </c>
      <c r="BB59" s="7">
        <v>384.3</v>
      </c>
      <c r="BC59" s="271">
        <f t="shared" si="1"/>
        <v>0</v>
      </c>
      <c r="BD59" s="271">
        <f t="shared" si="2"/>
        <v>0</v>
      </c>
      <c r="BE59" s="271">
        <f t="shared" si="3"/>
        <v>0</v>
      </c>
      <c r="BF59" s="271">
        <f t="shared" si="4"/>
        <v>0</v>
      </c>
      <c r="BG59" s="271">
        <f t="shared" si="5"/>
        <v>0</v>
      </c>
      <c r="BH59" s="271">
        <f t="shared" si="6"/>
        <v>0.04</v>
      </c>
      <c r="BI59" s="271">
        <f t="shared" si="7"/>
        <v>0.08</v>
      </c>
      <c r="BJ59" s="271">
        <f t="shared" si="8"/>
        <v>0.28000000000000003</v>
      </c>
      <c r="BK59" s="271">
        <f t="shared" si="9"/>
        <v>0.2</v>
      </c>
      <c r="BL59" s="271">
        <f t="shared" si="10"/>
        <v>0.08</v>
      </c>
      <c r="BM59" s="271">
        <f t="shared" si="11"/>
        <v>0.16</v>
      </c>
      <c r="BN59" s="271">
        <f t="shared" si="12"/>
        <v>0.04</v>
      </c>
      <c r="BO59" s="271">
        <f t="shared" si="13"/>
        <v>0.12</v>
      </c>
      <c r="BP59" s="271">
        <f t="shared" si="14"/>
        <v>0</v>
      </c>
      <c r="BQ59" s="271">
        <f t="shared" si="15"/>
        <v>0</v>
      </c>
      <c r="BR59" s="271">
        <f t="shared" si="16"/>
        <v>0</v>
      </c>
      <c r="BS59" s="271">
        <f t="shared" si="17"/>
        <v>0</v>
      </c>
      <c r="BT59" s="271">
        <f t="shared" si="18"/>
        <v>0</v>
      </c>
      <c r="BU59" s="271">
        <f t="shared" si="19"/>
        <v>0</v>
      </c>
      <c r="BV59" s="271">
        <f t="shared" si="20"/>
        <v>0</v>
      </c>
      <c r="BW59" s="271">
        <f t="shared" si="21"/>
        <v>0</v>
      </c>
      <c r="BX59" s="271">
        <f t="shared" si="22"/>
        <v>0</v>
      </c>
      <c r="BY59" s="271">
        <f t="shared" si="23"/>
        <v>0</v>
      </c>
      <c r="BZ59" s="271">
        <f t="shared" si="24"/>
        <v>0</v>
      </c>
      <c r="CA59" s="271">
        <f t="shared" si="25"/>
        <v>0</v>
      </c>
      <c r="CB59" s="271">
        <f t="shared" si="26"/>
        <v>0</v>
      </c>
      <c r="CC59" s="271">
        <f t="shared" si="27"/>
        <v>0</v>
      </c>
      <c r="CD59" s="271">
        <f t="shared" si="28"/>
        <v>0</v>
      </c>
      <c r="CE59" s="271">
        <f t="shared" si="29"/>
        <v>0</v>
      </c>
      <c r="CF59" s="271">
        <f t="shared" si="30"/>
        <v>0</v>
      </c>
      <c r="CG59" s="271">
        <f t="shared" si="31"/>
        <v>0</v>
      </c>
      <c r="CH59" s="271">
        <f t="shared" si="32"/>
        <v>0</v>
      </c>
      <c r="CI59" s="271">
        <f t="shared" si="33"/>
        <v>0</v>
      </c>
      <c r="CJ59" s="271">
        <f t="shared" si="34"/>
        <v>0</v>
      </c>
      <c r="CK59" s="271">
        <f t="shared" si="35"/>
        <v>0</v>
      </c>
      <c r="CL59" s="271">
        <f t="shared" si="36"/>
        <v>0</v>
      </c>
      <c r="CM59" s="271">
        <f t="shared" si="37"/>
        <v>0</v>
      </c>
      <c r="CN59" s="271">
        <f t="shared" si="38"/>
        <v>0</v>
      </c>
      <c r="CO59" s="271">
        <f t="shared" si="39"/>
        <v>0</v>
      </c>
      <c r="CP59" s="271">
        <f t="shared" si="40"/>
        <v>0</v>
      </c>
      <c r="CQ59" s="271">
        <f t="shared" si="41"/>
        <v>0</v>
      </c>
      <c r="CR59" s="271">
        <f t="shared" si="42"/>
        <v>0</v>
      </c>
      <c r="CS59" s="271">
        <f t="shared" si="43"/>
        <v>0</v>
      </c>
      <c r="CT59" s="271">
        <f t="shared" si="44"/>
        <v>0</v>
      </c>
      <c r="CU59" s="271">
        <f t="shared" si="45"/>
        <v>0</v>
      </c>
      <c r="CV59" s="271">
        <f t="shared" si="46"/>
        <v>0</v>
      </c>
      <c r="CW59" s="271">
        <f t="shared" si="47"/>
        <v>0</v>
      </c>
    </row>
    <row r="60" spans="2:101" x14ac:dyDescent="0.15">
      <c r="B60" s="331" t="s">
        <v>43</v>
      </c>
      <c r="C60" s="287"/>
      <c r="D60" s="5">
        <v>37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0</v>
      </c>
      <c r="L60" s="5">
        <v>2</v>
      </c>
      <c r="M60" s="5">
        <v>1</v>
      </c>
      <c r="N60" s="5">
        <v>4</v>
      </c>
      <c r="O60" s="5">
        <v>2</v>
      </c>
      <c r="P60" s="5">
        <v>4</v>
      </c>
      <c r="Q60" s="5">
        <v>5</v>
      </c>
      <c r="R60" s="5">
        <v>7</v>
      </c>
      <c r="S60" s="5">
        <v>2</v>
      </c>
      <c r="T60" s="5">
        <v>3</v>
      </c>
      <c r="U60" s="5">
        <v>0</v>
      </c>
      <c r="V60" s="5">
        <v>1</v>
      </c>
      <c r="W60" s="5">
        <v>2</v>
      </c>
      <c r="X60" s="5">
        <v>1</v>
      </c>
      <c r="Y60" s="5">
        <v>1</v>
      </c>
      <c r="Z60" s="5">
        <v>0</v>
      </c>
      <c r="AA60" s="5">
        <v>0</v>
      </c>
      <c r="AB60" s="5">
        <v>1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43">
        <v>3390</v>
      </c>
      <c r="BA60" s="7">
        <v>3424.3</v>
      </c>
      <c r="BB60" s="7">
        <v>751.4</v>
      </c>
      <c r="BC60" s="271">
        <f t="shared" si="1"/>
        <v>0</v>
      </c>
      <c r="BD60" s="271">
        <f t="shared" si="2"/>
        <v>0</v>
      </c>
      <c r="BE60" s="271">
        <f t="shared" si="3"/>
        <v>0</v>
      </c>
      <c r="BF60" s="271">
        <f t="shared" si="4"/>
        <v>0</v>
      </c>
      <c r="BG60" s="271">
        <f t="shared" si="5"/>
        <v>0</v>
      </c>
      <c r="BH60" s="271">
        <f t="shared" si="6"/>
        <v>2.7027027027027029E-2</v>
      </c>
      <c r="BI60" s="271">
        <f t="shared" si="7"/>
        <v>0</v>
      </c>
      <c r="BJ60" s="271">
        <f t="shared" si="8"/>
        <v>5.4054054054054057E-2</v>
      </c>
      <c r="BK60" s="271">
        <f t="shared" si="9"/>
        <v>2.7027027027027029E-2</v>
      </c>
      <c r="BL60" s="271">
        <f t="shared" si="10"/>
        <v>0.10810810810810811</v>
      </c>
      <c r="BM60" s="271">
        <f t="shared" si="11"/>
        <v>5.4054054054054057E-2</v>
      </c>
      <c r="BN60" s="271">
        <f t="shared" si="12"/>
        <v>0.10810810810810811</v>
      </c>
      <c r="BO60" s="271">
        <f t="shared" si="13"/>
        <v>0.13513513513513514</v>
      </c>
      <c r="BP60" s="271">
        <f t="shared" si="14"/>
        <v>0.1891891891891892</v>
      </c>
      <c r="BQ60" s="271">
        <f t="shared" si="15"/>
        <v>5.4054054054054057E-2</v>
      </c>
      <c r="BR60" s="271">
        <f t="shared" si="16"/>
        <v>8.1081081081081086E-2</v>
      </c>
      <c r="BS60" s="271">
        <f t="shared" si="17"/>
        <v>0</v>
      </c>
      <c r="BT60" s="271">
        <f t="shared" si="18"/>
        <v>2.7027027027027029E-2</v>
      </c>
      <c r="BU60" s="271">
        <f t="shared" si="19"/>
        <v>5.4054054054054057E-2</v>
      </c>
      <c r="BV60" s="271">
        <f t="shared" si="20"/>
        <v>2.7027027027027029E-2</v>
      </c>
      <c r="BW60" s="271">
        <f t="shared" si="21"/>
        <v>2.7027027027027029E-2</v>
      </c>
      <c r="BX60" s="271">
        <f t="shared" si="22"/>
        <v>0</v>
      </c>
      <c r="BY60" s="271">
        <f t="shared" si="23"/>
        <v>0</v>
      </c>
      <c r="BZ60" s="271">
        <f t="shared" si="24"/>
        <v>2.7027027027027029E-2</v>
      </c>
      <c r="CA60" s="271">
        <f t="shared" si="25"/>
        <v>0</v>
      </c>
      <c r="CB60" s="271">
        <f t="shared" si="26"/>
        <v>0</v>
      </c>
      <c r="CC60" s="271">
        <f t="shared" si="27"/>
        <v>0</v>
      </c>
      <c r="CD60" s="271">
        <f t="shared" si="28"/>
        <v>0</v>
      </c>
      <c r="CE60" s="271">
        <f t="shared" si="29"/>
        <v>0</v>
      </c>
      <c r="CF60" s="271">
        <f t="shared" si="30"/>
        <v>0</v>
      </c>
      <c r="CG60" s="271">
        <f t="shared" si="31"/>
        <v>0</v>
      </c>
      <c r="CH60" s="271">
        <f t="shared" si="32"/>
        <v>0</v>
      </c>
      <c r="CI60" s="271">
        <f t="shared" si="33"/>
        <v>0</v>
      </c>
      <c r="CJ60" s="271">
        <f t="shared" si="34"/>
        <v>0</v>
      </c>
      <c r="CK60" s="271">
        <f t="shared" si="35"/>
        <v>0</v>
      </c>
      <c r="CL60" s="271">
        <f t="shared" si="36"/>
        <v>0</v>
      </c>
      <c r="CM60" s="271">
        <f t="shared" si="37"/>
        <v>0</v>
      </c>
      <c r="CN60" s="271">
        <f t="shared" si="38"/>
        <v>0</v>
      </c>
      <c r="CO60" s="271">
        <f t="shared" si="39"/>
        <v>0</v>
      </c>
      <c r="CP60" s="271">
        <f t="shared" si="40"/>
        <v>0</v>
      </c>
      <c r="CQ60" s="271">
        <f t="shared" si="41"/>
        <v>0</v>
      </c>
      <c r="CR60" s="271">
        <f t="shared" si="42"/>
        <v>0</v>
      </c>
      <c r="CS60" s="271">
        <f t="shared" si="43"/>
        <v>0</v>
      </c>
      <c r="CT60" s="271">
        <f t="shared" si="44"/>
        <v>0</v>
      </c>
      <c r="CU60" s="271">
        <f t="shared" si="45"/>
        <v>0</v>
      </c>
      <c r="CV60" s="271">
        <f t="shared" si="46"/>
        <v>0</v>
      </c>
      <c r="CW60" s="271">
        <f t="shared" si="47"/>
        <v>0</v>
      </c>
    </row>
    <row r="61" spans="2:101" x14ac:dyDescent="0.15">
      <c r="B61" s="331" t="s">
        <v>44</v>
      </c>
      <c r="C61" s="287"/>
      <c r="D61" s="5">
        <v>30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2</v>
      </c>
      <c r="M61" s="5">
        <v>3</v>
      </c>
      <c r="N61" s="5">
        <v>3</v>
      </c>
      <c r="O61" s="5">
        <v>1</v>
      </c>
      <c r="P61" s="5">
        <v>6</v>
      </c>
      <c r="Q61" s="5">
        <v>3</v>
      </c>
      <c r="R61" s="5">
        <v>1</v>
      </c>
      <c r="S61" s="5">
        <v>3</v>
      </c>
      <c r="T61" s="5">
        <v>1</v>
      </c>
      <c r="U61" s="5">
        <v>3</v>
      </c>
      <c r="V61" s="5">
        <v>2</v>
      </c>
      <c r="W61" s="5">
        <v>0</v>
      </c>
      <c r="X61" s="5">
        <v>0</v>
      </c>
      <c r="Y61" s="5">
        <v>0</v>
      </c>
      <c r="Z61" s="5">
        <v>1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43">
        <v>3170</v>
      </c>
      <c r="BA61" s="7">
        <v>3266.8</v>
      </c>
      <c r="BB61" s="7">
        <v>695.8</v>
      </c>
      <c r="BC61" s="271">
        <f t="shared" si="1"/>
        <v>0</v>
      </c>
      <c r="BD61" s="271">
        <f t="shared" si="2"/>
        <v>0</v>
      </c>
      <c r="BE61" s="271">
        <f t="shared" si="3"/>
        <v>0</v>
      </c>
      <c r="BF61" s="271">
        <f t="shared" si="4"/>
        <v>0</v>
      </c>
      <c r="BG61" s="271">
        <f t="shared" si="5"/>
        <v>0</v>
      </c>
      <c r="BH61" s="271">
        <f t="shared" si="6"/>
        <v>3.3333333333333333E-2</v>
      </c>
      <c r="BI61" s="271">
        <f t="shared" si="7"/>
        <v>0</v>
      </c>
      <c r="BJ61" s="271">
        <f t="shared" si="8"/>
        <v>6.6666666666666666E-2</v>
      </c>
      <c r="BK61" s="271">
        <f t="shared" si="9"/>
        <v>0.1</v>
      </c>
      <c r="BL61" s="271">
        <f t="shared" si="10"/>
        <v>0.1</v>
      </c>
      <c r="BM61" s="271">
        <f t="shared" si="11"/>
        <v>3.3333333333333333E-2</v>
      </c>
      <c r="BN61" s="271">
        <f t="shared" si="12"/>
        <v>0.2</v>
      </c>
      <c r="BO61" s="271">
        <f t="shared" si="13"/>
        <v>0.1</v>
      </c>
      <c r="BP61" s="271">
        <f t="shared" si="14"/>
        <v>3.3333333333333333E-2</v>
      </c>
      <c r="BQ61" s="271">
        <f t="shared" si="15"/>
        <v>0.1</v>
      </c>
      <c r="BR61" s="271">
        <f t="shared" si="16"/>
        <v>3.3333333333333333E-2</v>
      </c>
      <c r="BS61" s="271">
        <f t="shared" si="17"/>
        <v>0.1</v>
      </c>
      <c r="BT61" s="271">
        <f t="shared" si="18"/>
        <v>6.6666666666666666E-2</v>
      </c>
      <c r="BU61" s="271">
        <f t="shared" si="19"/>
        <v>0</v>
      </c>
      <c r="BV61" s="271">
        <f t="shared" si="20"/>
        <v>0</v>
      </c>
      <c r="BW61" s="271">
        <f t="shared" si="21"/>
        <v>0</v>
      </c>
      <c r="BX61" s="271">
        <f t="shared" si="22"/>
        <v>3.3333333333333333E-2</v>
      </c>
      <c r="BY61" s="271">
        <f t="shared" si="23"/>
        <v>0</v>
      </c>
      <c r="BZ61" s="271">
        <f t="shared" si="24"/>
        <v>0</v>
      </c>
      <c r="CA61" s="271">
        <f t="shared" si="25"/>
        <v>0</v>
      </c>
      <c r="CB61" s="271">
        <f t="shared" si="26"/>
        <v>0</v>
      </c>
      <c r="CC61" s="271">
        <f t="shared" si="27"/>
        <v>0</v>
      </c>
      <c r="CD61" s="271">
        <f t="shared" si="28"/>
        <v>0</v>
      </c>
      <c r="CE61" s="271">
        <f t="shared" si="29"/>
        <v>0</v>
      </c>
      <c r="CF61" s="271">
        <f t="shared" si="30"/>
        <v>0</v>
      </c>
      <c r="CG61" s="271">
        <f t="shared" si="31"/>
        <v>0</v>
      </c>
      <c r="CH61" s="271">
        <f t="shared" si="32"/>
        <v>0</v>
      </c>
      <c r="CI61" s="271">
        <f t="shared" si="33"/>
        <v>0</v>
      </c>
      <c r="CJ61" s="271">
        <f t="shared" si="34"/>
        <v>0</v>
      </c>
      <c r="CK61" s="271">
        <f t="shared" si="35"/>
        <v>0</v>
      </c>
      <c r="CL61" s="271">
        <f t="shared" si="36"/>
        <v>0</v>
      </c>
      <c r="CM61" s="271">
        <f t="shared" si="37"/>
        <v>0</v>
      </c>
      <c r="CN61" s="271">
        <f t="shared" si="38"/>
        <v>0</v>
      </c>
      <c r="CO61" s="271">
        <f t="shared" si="39"/>
        <v>0</v>
      </c>
      <c r="CP61" s="271">
        <f t="shared" si="40"/>
        <v>0</v>
      </c>
      <c r="CQ61" s="271">
        <f t="shared" si="41"/>
        <v>0</v>
      </c>
      <c r="CR61" s="271">
        <f t="shared" si="42"/>
        <v>0</v>
      </c>
      <c r="CS61" s="271">
        <f t="shared" si="43"/>
        <v>0</v>
      </c>
      <c r="CT61" s="271">
        <f t="shared" si="44"/>
        <v>0</v>
      </c>
      <c r="CU61" s="271">
        <f t="shared" si="45"/>
        <v>0</v>
      </c>
      <c r="CV61" s="271">
        <f t="shared" si="46"/>
        <v>0</v>
      </c>
      <c r="CW61" s="271">
        <f t="shared" si="47"/>
        <v>0</v>
      </c>
    </row>
    <row r="62" spans="2:101" x14ac:dyDescent="0.15">
      <c r="B62" s="331" t="s">
        <v>45</v>
      </c>
      <c r="C62" s="287"/>
      <c r="D62" s="5">
        <v>469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8</v>
      </c>
      <c r="K62" s="5">
        <v>19</v>
      </c>
      <c r="L62" s="5">
        <v>40</v>
      </c>
      <c r="M62" s="5">
        <v>51</v>
      </c>
      <c r="N62" s="5">
        <v>44</v>
      </c>
      <c r="O62" s="5">
        <v>43</v>
      </c>
      <c r="P62" s="5">
        <v>37</v>
      </c>
      <c r="Q62" s="5">
        <v>29</v>
      </c>
      <c r="R62" s="5">
        <v>21</v>
      </c>
      <c r="S62" s="5">
        <v>31</v>
      </c>
      <c r="T62" s="5">
        <v>24</v>
      </c>
      <c r="U62" s="5">
        <v>15</v>
      </c>
      <c r="V62" s="5">
        <v>18</v>
      </c>
      <c r="W62" s="5">
        <v>11</v>
      </c>
      <c r="X62" s="5">
        <v>11</v>
      </c>
      <c r="Y62" s="5">
        <v>11</v>
      </c>
      <c r="Z62" s="5">
        <v>9</v>
      </c>
      <c r="AA62" s="5">
        <v>3</v>
      </c>
      <c r="AB62" s="5">
        <v>3</v>
      </c>
      <c r="AC62" s="5">
        <v>4</v>
      </c>
      <c r="AD62" s="5">
        <v>3</v>
      </c>
      <c r="AE62" s="5">
        <v>2</v>
      </c>
      <c r="AF62" s="5">
        <v>7</v>
      </c>
      <c r="AG62" s="5">
        <v>1</v>
      </c>
      <c r="AH62" s="5">
        <v>6</v>
      </c>
      <c r="AI62" s="5">
        <v>5</v>
      </c>
      <c r="AJ62" s="5">
        <v>1</v>
      </c>
      <c r="AK62" s="5">
        <v>2</v>
      </c>
      <c r="AL62" s="5">
        <v>0</v>
      </c>
      <c r="AM62" s="5">
        <v>1</v>
      </c>
      <c r="AN62" s="5">
        <v>1</v>
      </c>
      <c r="AO62" s="5">
        <v>1</v>
      </c>
      <c r="AP62" s="5">
        <v>0</v>
      </c>
      <c r="AQ62" s="5">
        <v>0</v>
      </c>
      <c r="AR62" s="5">
        <v>1</v>
      </c>
      <c r="AS62" s="5">
        <v>0</v>
      </c>
      <c r="AT62" s="5">
        <v>1</v>
      </c>
      <c r="AU62" s="5">
        <v>1</v>
      </c>
      <c r="AV62" s="5">
        <v>2</v>
      </c>
      <c r="AW62" s="5">
        <v>1</v>
      </c>
      <c r="AX62" s="5">
        <v>0</v>
      </c>
      <c r="AY62" s="5">
        <v>0</v>
      </c>
      <c r="AZ62" s="43">
        <v>3170</v>
      </c>
      <c r="BA62" s="7">
        <v>3545.5</v>
      </c>
      <c r="BB62" s="7">
        <v>1361.8</v>
      </c>
      <c r="BC62" s="271">
        <f t="shared" si="1"/>
        <v>0</v>
      </c>
      <c r="BD62" s="271">
        <f t="shared" si="2"/>
        <v>0</v>
      </c>
      <c r="BE62" s="271">
        <f t="shared" si="3"/>
        <v>0</v>
      </c>
      <c r="BF62" s="271">
        <f t="shared" si="4"/>
        <v>0</v>
      </c>
      <c r="BG62" s="271">
        <f t="shared" si="5"/>
        <v>2.1321961620469083E-3</v>
      </c>
      <c r="BH62" s="271">
        <f t="shared" si="6"/>
        <v>1.7057569296375266E-2</v>
      </c>
      <c r="BI62" s="271">
        <f t="shared" si="7"/>
        <v>4.0511727078891259E-2</v>
      </c>
      <c r="BJ62" s="271">
        <f t="shared" si="8"/>
        <v>8.5287846481876331E-2</v>
      </c>
      <c r="BK62" s="271">
        <f t="shared" si="9"/>
        <v>0.10874200426439233</v>
      </c>
      <c r="BL62" s="271">
        <f t="shared" si="10"/>
        <v>9.3816631130063971E-2</v>
      </c>
      <c r="BM62" s="271">
        <f t="shared" si="11"/>
        <v>9.1684434968017064E-2</v>
      </c>
      <c r="BN62" s="271">
        <f t="shared" si="12"/>
        <v>7.8891257995735611E-2</v>
      </c>
      <c r="BO62" s="271">
        <f t="shared" si="13"/>
        <v>6.1833688699360338E-2</v>
      </c>
      <c r="BP62" s="271">
        <f t="shared" si="14"/>
        <v>4.4776119402985072E-2</v>
      </c>
      <c r="BQ62" s="271">
        <f t="shared" si="15"/>
        <v>6.6098081023454158E-2</v>
      </c>
      <c r="BR62" s="271">
        <f t="shared" si="16"/>
        <v>5.1172707889125799E-2</v>
      </c>
      <c r="BS62" s="271">
        <f t="shared" si="17"/>
        <v>3.1982942430703626E-2</v>
      </c>
      <c r="BT62" s="271">
        <f t="shared" si="18"/>
        <v>3.8379530916844352E-2</v>
      </c>
      <c r="BU62" s="271">
        <f t="shared" si="19"/>
        <v>2.3454157782515993E-2</v>
      </c>
      <c r="BV62" s="271">
        <f t="shared" si="20"/>
        <v>2.3454157782515993E-2</v>
      </c>
      <c r="BW62" s="271">
        <f t="shared" si="21"/>
        <v>2.3454157782515993E-2</v>
      </c>
      <c r="BX62" s="271">
        <f t="shared" si="22"/>
        <v>1.9189765458422176E-2</v>
      </c>
      <c r="BY62" s="271">
        <f t="shared" si="23"/>
        <v>6.3965884861407248E-3</v>
      </c>
      <c r="BZ62" s="271">
        <f t="shared" si="24"/>
        <v>6.3965884861407248E-3</v>
      </c>
      <c r="CA62" s="271">
        <f t="shared" si="25"/>
        <v>8.5287846481876331E-3</v>
      </c>
      <c r="CB62" s="271">
        <f t="shared" si="26"/>
        <v>6.3965884861407248E-3</v>
      </c>
      <c r="CC62" s="271">
        <f t="shared" si="27"/>
        <v>4.2643923240938165E-3</v>
      </c>
      <c r="CD62" s="271">
        <f t="shared" si="28"/>
        <v>1.4925373134328358E-2</v>
      </c>
      <c r="CE62" s="271">
        <f t="shared" si="29"/>
        <v>2.1321961620469083E-3</v>
      </c>
      <c r="CF62" s="271">
        <f t="shared" si="30"/>
        <v>1.279317697228145E-2</v>
      </c>
      <c r="CG62" s="271">
        <f t="shared" si="31"/>
        <v>1.0660980810234541E-2</v>
      </c>
      <c r="CH62" s="271">
        <f t="shared" si="32"/>
        <v>2.1321961620469083E-3</v>
      </c>
      <c r="CI62" s="271">
        <f t="shared" si="33"/>
        <v>4.2643923240938165E-3</v>
      </c>
      <c r="CJ62" s="271">
        <f t="shared" si="34"/>
        <v>0</v>
      </c>
      <c r="CK62" s="271">
        <f t="shared" si="35"/>
        <v>2.1321961620469083E-3</v>
      </c>
      <c r="CL62" s="271">
        <f t="shared" si="36"/>
        <v>2.1321961620469083E-3</v>
      </c>
      <c r="CM62" s="271">
        <f t="shared" si="37"/>
        <v>2.1321961620469083E-3</v>
      </c>
      <c r="CN62" s="271">
        <f t="shared" si="38"/>
        <v>0</v>
      </c>
      <c r="CO62" s="271">
        <f t="shared" si="39"/>
        <v>0</v>
      </c>
      <c r="CP62" s="271">
        <f t="shared" si="40"/>
        <v>2.1321961620469083E-3</v>
      </c>
      <c r="CQ62" s="271">
        <f t="shared" si="41"/>
        <v>0</v>
      </c>
      <c r="CR62" s="271">
        <f t="shared" si="42"/>
        <v>2.1321961620469083E-3</v>
      </c>
      <c r="CS62" s="271">
        <f t="shared" si="43"/>
        <v>2.1321961620469083E-3</v>
      </c>
      <c r="CT62" s="271">
        <f t="shared" si="44"/>
        <v>4.2643923240938165E-3</v>
      </c>
      <c r="CU62" s="271">
        <f t="shared" si="45"/>
        <v>2.1321961620469083E-3</v>
      </c>
      <c r="CV62" s="271">
        <f t="shared" si="46"/>
        <v>0</v>
      </c>
      <c r="CW62" s="271">
        <f t="shared" si="47"/>
        <v>0</v>
      </c>
    </row>
    <row r="63" spans="2:101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2</v>
      </c>
      <c r="L63" s="5">
        <v>8</v>
      </c>
      <c r="M63" s="5">
        <v>4</v>
      </c>
      <c r="N63" s="5">
        <v>2</v>
      </c>
      <c r="O63" s="5">
        <v>1</v>
      </c>
      <c r="P63" s="5">
        <v>0</v>
      </c>
      <c r="Q63" s="5">
        <v>3</v>
      </c>
      <c r="R63" s="5">
        <v>1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43">
        <v>2480</v>
      </c>
      <c r="BA63" s="7">
        <v>2600.6</v>
      </c>
      <c r="BB63" s="7">
        <v>411.5</v>
      </c>
      <c r="BC63" s="271">
        <f t="shared" si="1"/>
        <v>0</v>
      </c>
      <c r="BD63" s="271">
        <f t="shared" si="2"/>
        <v>0</v>
      </c>
      <c r="BE63" s="271">
        <f t="shared" si="3"/>
        <v>0</v>
      </c>
      <c r="BF63" s="271">
        <f t="shared" si="4"/>
        <v>0</v>
      </c>
      <c r="BG63" s="271">
        <f t="shared" si="5"/>
        <v>0</v>
      </c>
      <c r="BH63" s="271">
        <f t="shared" si="6"/>
        <v>0</v>
      </c>
      <c r="BI63" s="271">
        <f t="shared" si="7"/>
        <v>9.5238095238095233E-2</v>
      </c>
      <c r="BJ63" s="271">
        <f t="shared" si="8"/>
        <v>0.38095238095238093</v>
      </c>
      <c r="BK63" s="271">
        <f t="shared" si="9"/>
        <v>0.19047619047619047</v>
      </c>
      <c r="BL63" s="271">
        <f t="shared" si="10"/>
        <v>9.5238095238095233E-2</v>
      </c>
      <c r="BM63" s="271">
        <f t="shared" si="11"/>
        <v>4.7619047619047616E-2</v>
      </c>
      <c r="BN63" s="271">
        <f t="shared" si="12"/>
        <v>0</v>
      </c>
      <c r="BO63" s="271">
        <f t="shared" si="13"/>
        <v>0.14285714285714285</v>
      </c>
      <c r="BP63" s="271">
        <f t="shared" si="14"/>
        <v>4.7619047619047616E-2</v>
      </c>
      <c r="BQ63" s="271">
        <f t="shared" si="15"/>
        <v>0</v>
      </c>
      <c r="BR63" s="271">
        <f t="shared" si="16"/>
        <v>0</v>
      </c>
      <c r="BS63" s="271">
        <f t="shared" si="17"/>
        <v>0</v>
      </c>
      <c r="BT63" s="271">
        <f t="shared" si="18"/>
        <v>0</v>
      </c>
      <c r="BU63" s="271">
        <f t="shared" si="19"/>
        <v>0</v>
      </c>
      <c r="BV63" s="271">
        <f t="shared" si="20"/>
        <v>0</v>
      </c>
      <c r="BW63" s="271">
        <f t="shared" si="21"/>
        <v>0</v>
      </c>
      <c r="BX63" s="271">
        <f t="shared" si="22"/>
        <v>0</v>
      </c>
      <c r="BY63" s="271">
        <f t="shared" si="23"/>
        <v>0</v>
      </c>
      <c r="BZ63" s="271">
        <f t="shared" si="24"/>
        <v>0</v>
      </c>
      <c r="CA63" s="271">
        <f t="shared" si="25"/>
        <v>0</v>
      </c>
      <c r="CB63" s="271">
        <f t="shared" si="26"/>
        <v>0</v>
      </c>
      <c r="CC63" s="271">
        <f t="shared" si="27"/>
        <v>0</v>
      </c>
      <c r="CD63" s="271">
        <f t="shared" si="28"/>
        <v>0</v>
      </c>
      <c r="CE63" s="271">
        <f t="shared" si="29"/>
        <v>0</v>
      </c>
      <c r="CF63" s="271">
        <f t="shared" si="30"/>
        <v>0</v>
      </c>
      <c r="CG63" s="271">
        <f t="shared" si="31"/>
        <v>0</v>
      </c>
      <c r="CH63" s="271">
        <f t="shared" si="32"/>
        <v>0</v>
      </c>
      <c r="CI63" s="271">
        <f t="shared" si="33"/>
        <v>0</v>
      </c>
      <c r="CJ63" s="271">
        <f t="shared" si="34"/>
        <v>0</v>
      </c>
      <c r="CK63" s="271">
        <f t="shared" si="35"/>
        <v>0</v>
      </c>
      <c r="CL63" s="271">
        <f t="shared" si="36"/>
        <v>0</v>
      </c>
      <c r="CM63" s="271">
        <f t="shared" si="37"/>
        <v>0</v>
      </c>
      <c r="CN63" s="271">
        <f t="shared" si="38"/>
        <v>0</v>
      </c>
      <c r="CO63" s="271">
        <f t="shared" si="39"/>
        <v>0</v>
      </c>
      <c r="CP63" s="271">
        <f t="shared" si="40"/>
        <v>0</v>
      </c>
      <c r="CQ63" s="271">
        <f t="shared" si="41"/>
        <v>0</v>
      </c>
      <c r="CR63" s="271">
        <f t="shared" si="42"/>
        <v>0</v>
      </c>
      <c r="CS63" s="271">
        <f t="shared" si="43"/>
        <v>0</v>
      </c>
      <c r="CT63" s="271">
        <f t="shared" si="44"/>
        <v>0</v>
      </c>
      <c r="CU63" s="271">
        <f t="shared" si="45"/>
        <v>0</v>
      </c>
      <c r="CV63" s="271">
        <f t="shared" si="46"/>
        <v>0</v>
      </c>
      <c r="CW63" s="271">
        <f t="shared" si="47"/>
        <v>0</v>
      </c>
    </row>
    <row r="64" spans="2:101" x14ac:dyDescent="0.15">
      <c r="B64" s="331" t="s">
        <v>47</v>
      </c>
      <c r="C64" s="287"/>
      <c r="D64" s="5">
        <v>34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  <c r="L64" s="5">
        <v>2</v>
      </c>
      <c r="M64" s="5">
        <v>2</v>
      </c>
      <c r="N64" s="5">
        <v>4</v>
      </c>
      <c r="O64" s="5">
        <v>6</v>
      </c>
      <c r="P64" s="5">
        <v>5</v>
      </c>
      <c r="Q64" s="5">
        <v>5</v>
      </c>
      <c r="R64" s="5">
        <v>5</v>
      </c>
      <c r="S64" s="5">
        <v>1</v>
      </c>
      <c r="T64" s="5">
        <v>1</v>
      </c>
      <c r="U64" s="5">
        <v>0</v>
      </c>
      <c r="V64" s="5">
        <v>0</v>
      </c>
      <c r="W64" s="5">
        <v>1</v>
      </c>
      <c r="X64" s="5">
        <v>0</v>
      </c>
      <c r="Y64" s="5">
        <v>1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43">
        <v>3050</v>
      </c>
      <c r="BA64" s="7">
        <v>3136.1</v>
      </c>
      <c r="BB64" s="7">
        <v>557.5</v>
      </c>
      <c r="BC64" s="271">
        <f t="shared" si="1"/>
        <v>0</v>
      </c>
      <c r="BD64" s="271">
        <f t="shared" si="2"/>
        <v>0</v>
      </c>
      <c r="BE64" s="271">
        <f t="shared" si="3"/>
        <v>0</v>
      </c>
      <c r="BF64" s="271">
        <f t="shared" si="4"/>
        <v>0</v>
      </c>
      <c r="BG64" s="271">
        <f t="shared" si="5"/>
        <v>0</v>
      </c>
      <c r="BH64" s="271">
        <f t="shared" si="6"/>
        <v>0</v>
      </c>
      <c r="BI64" s="271">
        <f t="shared" si="7"/>
        <v>2.9411764705882353E-2</v>
      </c>
      <c r="BJ64" s="271">
        <f t="shared" si="8"/>
        <v>5.8823529411764705E-2</v>
      </c>
      <c r="BK64" s="271">
        <f t="shared" si="9"/>
        <v>5.8823529411764705E-2</v>
      </c>
      <c r="BL64" s="271">
        <f t="shared" si="10"/>
        <v>0.11764705882352941</v>
      </c>
      <c r="BM64" s="271">
        <f t="shared" si="11"/>
        <v>0.17647058823529413</v>
      </c>
      <c r="BN64" s="271">
        <f t="shared" si="12"/>
        <v>0.14705882352941177</v>
      </c>
      <c r="BO64" s="271">
        <f t="shared" si="13"/>
        <v>0.14705882352941177</v>
      </c>
      <c r="BP64" s="271">
        <f t="shared" si="14"/>
        <v>0.14705882352941177</v>
      </c>
      <c r="BQ64" s="271">
        <f t="shared" si="15"/>
        <v>2.9411764705882353E-2</v>
      </c>
      <c r="BR64" s="271">
        <f t="shared" si="16"/>
        <v>2.9411764705882353E-2</v>
      </c>
      <c r="BS64" s="271">
        <f t="shared" si="17"/>
        <v>0</v>
      </c>
      <c r="BT64" s="271">
        <f t="shared" si="18"/>
        <v>0</v>
      </c>
      <c r="BU64" s="271">
        <f t="shared" si="19"/>
        <v>2.9411764705882353E-2</v>
      </c>
      <c r="BV64" s="271">
        <f t="shared" si="20"/>
        <v>0</v>
      </c>
      <c r="BW64" s="271">
        <f t="shared" si="21"/>
        <v>2.9411764705882353E-2</v>
      </c>
      <c r="BX64" s="271">
        <f t="shared" si="22"/>
        <v>0</v>
      </c>
      <c r="BY64" s="271">
        <f t="shared" si="23"/>
        <v>0</v>
      </c>
      <c r="BZ64" s="271">
        <f t="shared" si="24"/>
        <v>0</v>
      </c>
      <c r="CA64" s="271">
        <f t="shared" si="25"/>
        <v>0</v>
      </c>
      <c r="CB64" s="271">
        <f t="shared" si="26"/>
        <v>0</v>
      </c>
      <c r="CC64" s="271">
        <f t="shared" si="27"/>
        <v>0</v>
      </c>
      <c r="CD64" s="271">
        <f t="shared" si="28"/>
        <v>0</v>
      </c>
      <c r="CE64" s="271">
        <f t="shared" si="29"/>
        <v>0</v>
      </c>
      <c r="CF64" s="271">
        <f t="shared" si="30"/>
        <v>0</v>
      </c>
      <c r="CG64" s="271">
        <f t="shared" si="31"/>
        <v>0</v>
      </c>
      <c r="CH64" s="271">
        <f t="shared" si="32"/>
        <v>0</v>
      </c>
      <c r="CI64" s="271">
        <f t="shared" si="33"/>
        <v>0</v>
      </c>
      <c r="CJ64" s="271">
        <f t="shared" si="34"/>
        <v>0</v>
      </c>
      <c r="CK64" s="271">
        <f t="shared" si="35"/>
        <v>0</v>
      </c>
      <c r="CL64" s="271">
        <f t="shared" si="36"/>
        <v>0</v>
      </c>
      <c r="CM64" s="271">
        <f t="shared" si="37"/>
        <v>0</v>
      </c>
      <c r="CN64" s="271">
        <f t="shared" si="38"/>
        <v>0</v>
      </c>
      <c r="CO64" s="271">
        <f t="shared" si="39"/>
        <v>0</v>
      </c>
      <c r="CP64" s="271">
        <f t="shared" si="40"/>
        <v>0</v>
      </c>
      <c r="CQ64" s="271">
        <f t="shared" si="41"/>
        <v>0</v>
      </c>
      <c r="CR64" s="271">
        <f t="shared" si="42"/>
        <v>0</v>
      </c>
      <c r="CS64" s="271">
        <f t="shared" si="43"/>
        <v>0</v>
      </c>
      <c r="CT64" s="271">
        <f t="shared" si="44"/>
        <v>0</v>
      </c>
      <c r="CU64" s="271">
        <f t="shared" si="45"/>
        <v>0</v>
      </c>
      <c r="CV64" s="271">
        <f t="shared" si="46"/>
        <v>0</v>
      </c>
      <c r="CW64" s="271">
        <f t="shared" si="47"/>
        <v>0</v>
      </c>
    </row>
    <row r="65" spans="2:109" x14ac:dyDescent="0.15">
      <c r="B65" s="331" t="s">
        <v>48</v>
      </c>
      <c r="C65" s="287"/>
      <c r="D65" s="5">
        <v>65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3</v>
      </c>
      <c r="M65" s="5">
        <v>6</v>
      </c>
      <c r="N65" s="5">
        <v>8</v>
      </c>
      <c r="O65" s="5">
        <v>5</v>
      </c>
      <c r="P65" s="5">
        <v>11</v>
      </c>
      <c r="Q65" s="5">
        <v>14</v>
      </c>
      <c r="R65" s="5">
        <v>5</v>
      </c>
      <c r="S65" s="5">
        <v>3</v>
      </c>
      <c r="T65" s="5">
        <v>4</v>
      </c>
      <c r="U65" s="5">
        <v>1</v>
      </c>
      <c r="V65" s="5">
        <v>2</v>
      </c>
      <c r="W65" s="5">
        <v>1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1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43">
        <v>3170</v>
      </c>
      <c r="BA65" s="7">
        <v>3209</v>
      </c>
      <c r="BB65" s="7">
        <v>670.2</v>
      </c>
      <c r="BC65" s="271">
        <f t="shared" si="1"/>
        <v>0</v>
      </c>
      <c r="BD65" s="271">
        <f t="shared" si="2"/>
        <v>0</v>
      </c>
      <c r="BE65" s="271">
        <f t="shared" si="3"/>
        <v>0</v>
      </c>
      <c r="BF65" s="271">
        <f t="shared" si="4"/>
        <v>0</v>
      </c>
      <c r="BG65" s="271">
        <f t="shared" si="5"/>
        <v>0</v>
      </c>
      <c r="BH65" s="271">
        <f t="shared" si="6"/>
        <v>1.5384615384615385E-2</v>
      </c>
      <c r="BI65" s="271">
        <f t="shared" si="7"/>
        <v>0</v>
      </c>
      <c r="BJ65" s="271">
        <f t="shared" si="8"/>
        <v>4.6153846153846156E-2</v>
      </c>
      <c r="BK65" s="271">
        <f t="shared" si="9"/>
        <v>9.2307692307692313E-2</v>
      </c>
      <c r="BL65" s="271">
        <f t="shared" si="10"/>
        <v>0.12307692307692308</v>
      </c>
      <c r="BM65" s="271">
        <f t="shared" si="11"/>
        <v>7.6923076923076927E-2</v>
      </c>
      <c r="BN65" s="271">
        <f t="shared" si="12"/>
        <v>0.16923076923076924</v>
      </c>
      <c r="BO65" s="271">
        <f t="shared" si="13"/>
        <v>0.2153846153846154</v>
      </c>
      <c r="BP65" s="271">
        <f t="shared" si="14"/>
        <v>7.6923076923076927E-2</v>
      </c>
      <c r="BQ65" s="271">
        <f t="shared" si="15"/>
        <v>4.6153846153846156E-2</v>
      </c>
      <c r="BR65" s="271">
        <f t="shared" si="16"/>
        <v>6.1538461538461542E-2</v>
      </c>
      <c r="BS65" s="271">
        <f t="shared" si="17"/>
        <v>1.5384615384615385E-2</v>
      </c>
      <c r="BT65" s="271">
        <f t="shared" si="18"/>
        <v>3.0769230769230771E-2</v>
      </c>
      <c r="BU65" s="271">
        <f t="shared" si="19"/>
        <v>1.5384615384615385E-2</v>
      </c>
      <c r="BV65" s="271">
        <f t="shared" si="20"/>
        <v>0</v>
      </c>
      <c r="BW65" s="271">
        <f t="shared" si="21"/>
        <v>0</v>
      </c>
      <c r="BX65" s="271">
        <f t="shared" si="22"/>
        <v>0</v>
      </c>
      <c r="BY65" s="271">
        <f t="shared" si="23"/>
        <v>0</v>
      </c>
      <c r="BZ65" s="271">
        <f t="shared" si="24"/>
        <v>0</v>
      </c>
      <c r="CA65" s="271">
        <f t="shared" si="25"/>
        <v>0</v>
      </c>
      <c r="CB65" s="271">
        <f t="shared" si="26"/>
        <v>0</v>
      </c>
      <c r="CC65" s="271">
        <f t="shared" si="27"/>
        <v>0</v>
      </c>
      <c r="CD65" s="271">
        <f t="shared" si="28"/>
        <v>0</v>
      </c>
      <c r="CE65" s="271">
        <f t="shared" si="29"/>
        <v>0</v>
      </c>
      <c r="CF65" s="271">
        <f t="shared" si="30"/>
        <v>1.5384615384615385E-2</v>
      </c>
      <c r="CG65" s="271">
        <f t="shared" si="31"/>
        <v>0</v>
      </c>
      <c r="CH65" s="271">
        <f t="shared" si="32"/>
        <v>0</v>
      </c>
      <c r="CI65" s="271">
        <f t="shared" si="33"/>
        <v>0</v>
      </c>
      <c r="CJ65" s="271">
        <f t="shared" si="34"/>
        <v>0</v>
      </c>
      <c r="CK65" s="271">
        <f t="shared" si="35"/>
        <v>0</v>
      </c>
      <c r="CL65" s="271">
        <f t="shared" si="36"/>
        <v>0</v>
      </c>
      <c r="CM65" s="271">
        <f t="shared" si="37"/>
        <v>0</v>
      </c>
      <c r="CN65" s="271">
        <f t="shared" si="38"/>
        <v>0</v>
      </c>
      <c r="CO65" s="271">
        <f t="shared" si="39"/>
        <v>0</v>
      </c>
      <c r="CP65" s="271">
        <f t="shared" si="40"/>
        <v>0</v>
      </c>
      <c r="CQ65" s="271">
        <f t="shared" si="41"/>
        <v>0</v>
      </c>
      <c r="CR65" s="271">
        <f t="shared" si="42"/>
        <v>0</v>
      </c>
      <c r="CS65" s="271">
        <f t="shared" si="43"/>
        <v>0</v>
      </c>
      <c r="CT65" s="271">
        <f t="shared" si="44"/>
        <v>0</v>
      </c>
      <c r="CU65" s="271">
        <f t="shared" si="45"/>
        <v>0</v>
      </c>
      <c r="CV65" s="271">
        <f t="shared" si="46"/>
        <v>0</v>
      </c>
      <c r="CW65" s="271">
        <f t="shared" si="47"/>
        <v>0</v>
      </c>
    </row>
    <row r="66" spans="2:109" x14ac:dyDescent="0.15">
      <c r="B66" s="331" t="s">
        <v>49</v>
      </c>
      <c r="C66" s="287"/>
      <c r="D66" s="5">
        <v>42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  <c r="L66" s="5">
        <v>6</v>
      </c>
      <c r="M66" s="5">
        <v>3</v>
      </c>
      <c r="N66" s="5">
        <v>10</v>
      </c>
      <c r="O66" s="5">
        <v>5</v>
      </c>
      <c r="P66" s="5">
        <v>4</v>
      </c>
      <c r="Q66" s="5">
        <v>5</v>
      </c>
      <c r="R66" s="5">
        <v>3</v>
      </c>
      <c r="S66" s="5">
        <v>1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1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43">
        <v>2858.5</v>
      </c>
      <c r="BA66" s="7">
        <v>3012.2</v>
      </c>
      <c r="BB66" s="7">
        <v>718</v>
      </c>
      <c r="BC66" s="271">
        <f t="shared" si="1"/>
        <v>0</v>
      </c>
      <c r="BD66" s="271">
        <f t="shared" si="2"/>
        <v>0</v>
      </c>
      <c r="BE66" s="271">
        <f t="shared" si="3"/>
        <v>0</v>
      </c>
      <c r="BF66" s="271">
        <f t="shared" si="4"/>
        <v>0</v>
      </c>
      <c r="BG66" s="271">
        <f t="shared" si="5"/>
        <v>0</v>
      </c>
      <c r="BH66" s="271">
        <f t="shared" si="6"/>
        <v>0</v>
      </c>
      <c r="BI66" s="271">
        <f t="shared" si="7"/>
        <v>2.3809523809523808E-2</v>
      </c>
      <c r="BJ66" s="271">
        <f t="shared" si="8"/>
        <v>0.14285714285714285</v>
      </c>
      <c r="BK66" s="271">
        <f t="shared" si="9"/>
        <v>7.1428571428571425E-2</v>
      </c>
      <c r="BL66" s="271">
        <f t="shared" si="10"/>
        <v>0.23809523809523808</v>
      </c>
      <c r="BM66" s="271">
        <f t="shared" si="11"/>
        <v>0.11904761904761904</v>
      </c>
      <c r="BN66" s="271">
        <f t="shared" si="12"/>
        <v>9.5238095238095233E-2</v>
      </c>
      <c r="BO66" s="271">
        <f t="shared" si="13"/>
        <v>0.11904761904761904</v>
      </c>
      <c r="BP66" s="271">
        <f t="shared" si="14"/>
        <v>7.1428571428571425E-2</v>
      </c>
      <c r="BQ66" s="271">
        <f t="shared" si="15"/>
        <v>2.3809523809523808E-2</v>
      </c>
      <c r="BR66" s="271">
        <f t="shared" si="16"/>
        <v>2.3809523809523808E-2</v>
      </c>
      <c r="BS66" s="271">
        <f t="shared" si="17"/>
        <v>0</v>
      </c>
      <c r="BT66" s="271">
        <f t="shared" si="18"/>
        <v>2.3809523809523808E-2</v>
      </c>
      <c r="BU66" s="271">
        <f t="shared" si="19"/>
        <v>2.3809523809523808E-2</v>
      </c>
      <c r="BV66" s="271">
        <f t="shared" si="20"/>
        <v>0</v>
      </c>
      <c r="BW66" s="271">
        <f t="shared" si="21"/>
        <v>0</v>
      </c>
      <c r="BX66" s="271">
        <f t="shared" si="22"/>
        <v>0</v>
      </c>
      <c r="BY66" s="271">
        <f t="shared" si="23"/>
        <v>0</v>
      </c>
      <c r="BZ66" s="271">
        <f t="shared" si="24"/>
        <v>0</v>
      </c>
      <c r="CA66" s="271">
        <f t="shared" si="25"/>
        <v>0</v>
      </c>
      <c r="CB66" s="271">
        <f t="shared" si="26"/>
        <v>0</v>
      </c>
      <c r="CC66" s="271">
        <f t="shared" si="27"/>
        <v>0</v>
      </c>
      <c r="CD66" s="271">
        <f t="shared" si="28"/>
        <v>2.3809523809523808E-2</v>
      </c>
      <c r="CE66" s="271">
        <f t="shared" si="29"/>
        <v>0</v>
      </c>
      <c r="CF66" s="271">
        <f t="shared" si="30"/>
        <v>0</v>
      </c>
      <c r="CG66" s="271">
        <f t="shared" si="31"/>
        <v>0</v>
      </c>
      <c r="CH66" s="271">
        <f t="shared" si="32"/>
        <v>0</v>
      </c>
      <c r="CI66" s="271">
        <f t="shared" si="33"/>
        <v>0</v>
      </c>
      <c r="CJ66" s="271">
        <f t="shared" si="34"/>
        <v>0</v>
      </c>
      <c r="CK66" s="271">
        <f t="shared" si="35"/>
        <v>0</v>
      </c>
      <c r="CL66" s="271">
        <f t="shared" si="36"/>
        <v>0</v>
      </c>
      <c r="CM66" s="271">
        <f t="shared" si="37"/>
        <v>0</v>
      </c>
      <c r="CN66" s="271">
        <f t="shared" si="38"/>
        <v>0</v>
      </c>
      <c r="CO66" s="271">
        <f t="shared" si="39"/>
        <v>0</v>
      </c>
      <c r="CP66" s="271">
        <f t="shared" si="40"/>
        <v>0</v>
      </c>
      <c r="CQ66" s="271">
        <f t="shared" si="41"/>
        <v>0</v>
      </c>
      <c r="CR66" s="271">
        <f t="shared" si="42"/>
        <v>0</v>
      </c>
      <c r="CS66" s="271">
        <f t="shared" si="43"/>
        <v>0</v>
      </c>
      <c r="CT66" s="271">
        <f t="shared" si="44"/>
        <v>0</v>
      </c>
      <c r="CU66" s="271">
        <f t="shared" si="45"/>
        <v>0</v>
      </c>
      <c r="CV66" s="271">
        <f t="shared" si="46"/>
        <v>0</v>
      </c>
      <c r="CW66" s="271">
        <f t="shared" si="47"/>
        <v>0</v>
      </c>
    </row>
    <row r="67" spans="2:109" x14ac:dyDescent="0.15">
      <c r="B67" s="331" t="s">
        <v>50</v>
      </c>
      <c r="C67" s="287"/>
      <c r="D67" s="5">
        <v>14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3</v>
      </c>
      <c r="M67" s="5">
        <v>2</v>
      </c>
      <c r="N67" s="5">
        <v>1</v>
      </c>
      <c r="O67" s="5">
        <v>3</v>
      </c>
      <c r="P67" s="5">
        <v>1</v>
      </c>
      <c r="Q67" s="5">
        <v>1</v>
      </c>
      <c r="R67" s="5">
        <v>1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43">
        <v>2727</v>
      </c>
      <c r="BA67" s="7">
        <v>2777.4</v>
      </c>
      <c r="BB67" s="7">
        <v>523.9</v>
      </c>
      <c r="BC67" s="271">
        <f t="shared" si="1"/>
        <v>0</v>
      </c>
      <c r="BD67" s="271">
        <f t="shared" si="2"/>
        <v>0</v>
      </c>
      <c r="BE67" s="271">
        <f t="shared" si="3"/>
        <v>0</v>
      </c>
      <c r="BF67" s="271">
        <f t="shared" si="4"/>
        <v>0</v>
      </c>
      <c r="BG67" s="271">
        <f t="shared" si="5"/>
        <v>0</v>
      </c>
      <c r="BH67" s="271">
        <f t="shared" si="6"/>
        <v>0</v>
      </c>
      <c r="BI67" s="271">
        <f t="shared" si="7"/>
        <v>7.1428571428571425E-2</v>
      </c>
      <c r="BJ67" s="271">
        <f t="shared" si="8"/>
        <v>0.21428571428571427</v>
      </c>
      <c r="BK67" s="271">
        <f t="shared" si="9"/>
        <v>0.14285714285714285</v>
      </c>
      <c r="BL67" s="271">
        <f t="shared" si="10"/>
        <v>7.1428571428571425E-2</v>
      </c>
      <c r="BM67" s="271">
        <f t="shared" si="11"/>
        <v>0.21428571428571427</v>
      </c>
      <c r="BN67" s="271">
        <f t="shared" si="12"/>
        <v>7.1428571428571425E-2</v>
      </c>
      <c r="BO67" s="271">
        <f t="shared" si="13"/>
        <v>7.1428571428571425E-2</v>
      </c>
      <c r="BP67" s="271">
        <f t="shared" si="14"/>
        <v>7.1428571428571425E-2</v>
      </c>
      <c r="BQ67" s="271">
        <f t="shared" si="15"/>
        <v>0</v>
      </c>
      <c r="BR67" s="271">
        <f t="shared" si="16"/>
        <v>7.1428571428571425E-2</v>
      </c>
      <c r="BS67" s="271">
        <f t="shared" si="17"/>
        <v>0</v>
      </c>
      <c r="BT67" s="271">
        <f t="shared" si="18"/>
        <v>0</v>
      </c>
      <c r="BU67" s="271">
        <f t="shared" si="19"/>
        <v>0</v>
      </c>
      <c r="BV67" s="271">
        <f t="shared" si="20"/>
        <v>0</v>
      </c>
      <c r="BW67" s="271">
        <f t="shared" si="21"/>
        <v>0</v>
      </c>
      <c r="BX67" s="271">
        <f t="shared" si="22"/>
        <v>0</v>
      </c>
      <c r="BY67" s="271">
        <f t="shared" si="23"/>
        <v>0</v>
      </c>
      <c r="BZ67" s="271">
        <f t="shared" si="24"/>
        <v>0</v>
      </c>
      <c r="CA67" s="271">
        <f t="shared" si="25"/>
        <v>0</v>
      </c>
      <c r="CB67" s="271">
        <f t="shared" si="26"/>
        <v>0</v>
      </c>
      <c r="CC67" s="271">
        <f t="shared" si="27"/>
        <v>0</v>
      </c>
      <c r="CD67" s="271">
        <f t="shared" si="28"/>
        <v>0</v>
      </c>
      <c r="CE67" s="271">
        <f t="shared" si="29"/>
        <v>0</v>
      </c>
      <c r="CF67" s="271">
        <f t="shared" si="30"/>
        <v>0</v>
      </c>
      <c r="CG67" s="271">
        <f t="shared" si="31"/>
        <v>0</v>
      </c>
      <c r="CH67" s="271">
        <f t="shared" si="32"/>
        <v>0</v>
      </c>
      <c r="CI67" s="271">
        <f t="shared" si="33"/>
        <v>0</v>
      </c>
      <c r="CJ67" s="271">
        <f t="shared" si="34"/>
        <v>0</v>
      </c>
      <c r="CK67" s="271">
        <f t="shared" si="35"/>
        <v>0</v>
      </c>
      <c r="CL67" s="271">
        <f t="shared" si="36"/>
        <v>0</v>
      </c>
      <c r="CM67" s="271">
        <f t="shared" si="37"/>
        <v>0</v>
      </c>
      <c r="CN67" s="271">
        <f t="shared" si="38"/>
        <v>0</v>
      </c>
      <c r="CO67" s="271">
        <f t="shared" si="39"/>
        <v>0</v>
      </c>
      <c r="CP67" s="271">
        <f t="shared" si="40"/>
        <v>0</v>
      </c>
      <c r="CQ67" s="271">
        <f t="shared" si="41"/>
        <v>0</v>
      </c>
      <c r="CR67" s="271">
        <f t="shared" si="42"/>
        <v>0</v>
      </c>
      <c r="CS67" s="271">
        <f t="shared" si="43"/>
        <v>0</v>
      </c>
      <c r="CT67" s="271">
        <f t="shared" si="44"/>
        <v>0</v>
      </c>
      <c r="CU67" s="271">
        <f t="shared" si="45"/>
        <v>0</v>
      </c>
      <c r="CV67" s="271">
        <f t="shared" si="46"/>
        <v>0</v>
      </c>
      <c r="CW67" s="271">
        <f t="shared" si="47"/>
        <v>0</v>
      </c>
    </row>
    <row r="68" spans="2:109" x14ac:dyDescent="0.15">
      <c r="B68" s="331" t="s">
        <v>51</v>
      </c>
      <c r="C68" s="287"/>
      <c r="D68" s="9">
        <v>36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1</v>
      </c>
      <c r="M68" s="9">
        <v>4</v>
      </c>
      <c r="N68" s="9">
        <v>2</v>
      </c>
      <c r="O68" s="9">
        <v>6</v>
      </c>
      <c r="P68" s="9">
        <v>0</v>
      </c>
      <c r="Q68" s="9">
        <v>6</v>
      </c>
      <c r="R68" s="9">
        <v>2</v>
      </c>
      <c r="S68" s="9">
        <v>5</v>
      </c>
      <c r="T68" s="9">
        <v>2</v>
      </c>
      <c r="U68" s="9">
        <v>1</v>
      </c>
      <c r="V68" s="9">
        <v>1</v>
      </c>
      <c r="W68" s="9">
        <v>0</v>
      </c>
      <c r="X68" s="9">
        <v>1</v>
      </c>
      <c r="Y68" s="9">
        <v>1</v>
      </c>
      <c r="Z68" s="9">
        <v>0</v>
      </c>
      <c r="AA68" s="9">
        <v>1</v>
      </c>
      <c r="AB68" s="9">
        <v>1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1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1</v>
      </c>
      <c r="AV68" s="9">
        <v>0</v>
      </c>
      <c r="AW68" s="9">
        <v>0</v>
      </c>
      <c r="AX68" s="9">
        <v>0</v>
      </c>
      <c r="AY68" s="9">
        <v>0</v>
      </c>
      <c r="AZ68" s="43">
        <v>3351.5</v>
      </c>
      <c r="BA68" s="10">
        <v>3723</v>
      </c>
      <c r="BB68" s="10">
        <v>1363</v>
      </c>
      <c r="BC68" s="271">
        <f t="shared" si="1"/>
        <v>0</v>
      </c>
      <c r="BD68" s="271">
        <f t="shared" si="2"/>
        <v>0</v>
      </c>
      <c r="BE68" s="271">
        <f t="shared" si="3"/>
        <v>0</v>
      </c>
      <c r="BF68" s="271">
        <f t="shared" si="4"/>
        <v>0</v>
      </c>
      <c r="BG68" s="271">
        <f t="shared" si="5"/>
        <v>0</v>
      </c>
      <c r="BH68" s="271">
        <f t="shared" si="6"/>
        <v>0</v>
      </c>
      <c r="BI68" s="271">
        <f t="shared" si="7"/>
        <v>0</v>
      </c>
      <c r="BJ68" s="271">
        <f t="shared" si="8"/>
        <v>2.7777777777777776E-2</v>
      </c>
      <c r="BK68" s="271">
        <f t="shared" si="9"/>
        <v>0.1111111111111111</v>
      </c>
      <c r="BL68" s="271">
        <f t="shared" si="10"/>
        <v>5.5555555555555552E-2</v>
      </c>
      <c r="BM68" s="271">
        <f t="shared" si="11"/>
        <v>0.16666666666666666</v>
      </c>
      <c r="BN68" s="271">
        <f t="shared" si="12"/>
        <v>0</v>
      </c>
      <c r="BO68" s="271">
        <f t="shared" si="13"/>
        <v>0.16666666666666666</v>
      </c>
      <c r="BP68" s="271">
        <f t="shared" si="14"/>
        <v>5.5555555555555552E-2</v>
      </c>
      <c r="BQ68" s="271">
        <f t="shared" si="15"/>
        <v>0.1388888888888889</v>
      </c>
      <c r="BR68" s="271">
        <f t="shared" si="16"/>
        <v>5.5555555555555552E-2</v>
      </c>
      <c r="BS68" s="271">
        <f t="shared" si="17"/>
        <v>2.7777777777777776E-2</v>
      </c>
      <c r="BT68" s="271">
        <f t="shared" si="18"/>
        <v>2.7777777777777776E-2</v>
      </c>
      <c r="BU68" s="271">
        <f t="shared" si="19"/>
        <v>0</v>
      </c>
      <c r="BV68" s="271">
        <f t="shared" si="20"/>
        <v>2.7777777777777776E-2</v>
      </c>
      <c r="BW68" s="271">
        <f t="shared" si="21"/>
        <v>2.7777777777777776E-2</v>
      </c>
      <c r="BX68" s="271">
        <f t="shared" si="22"/>
        <v>0</v>
      </c>
      <c r="BY68" s="271">
        <f t="shared" si="23"/>
        <v>2.7777777777777776E-2</v>
      </c>
      <c r="BZ68" s="271">
        <f t="shared" si="24"/>
        <v>2.7777777777777776E-2</v>
      </c>
      <c r="CA68" s="271">
        <f t="shared" si="25"/>
        <v>0</v>
      </c>
      <c r="CB68" s="271">
        <f t="shared" si="26"/>
        <v>0</v>
      </c>
      <c r="CC68" s="271">
        <f t="shared" si="27"/>
        <v>0</v>
      </c>
      <c r="CD68" s="271">
        <f t="shared" si="28"/>
        <v>0</v>
      </c>
      <c r="CE68" s="271">
        <f t="shared" si="29"/>
        <v>0</v>
      </c>
      <c r="CF68" s="271">
        <f t="shared" si="30"/>
        <v>0</v>
      </c>
      <c r="CG68" s="271">
        <f t="shared" si="31"/>
        <v>0</v>
      </c>
      <c r="CH68" s="271">
        <f t="shared" si="32"/>
        <v>0</v>
      </c>
      <c r="CI68" s="271">
        <f t="shared" si="33"/>
        <v>2.7777777777777776E-2</v>
      </c>
      <c r="CJ68" s="271">
        <f t="shared" si="34"/>
        <v>0</v>
      </c>
      <c r="CK68" s="271">
        <f t="shared" si="35"/>
        <v>0</v>
      </c>
      <c r="CL68" s="271">
        <f t="shared" si="36"/>
        <v>0</v>
      </c>
      <c r="CM68" s="271">
        <f t="shared" si="37"/>
        <v>0</v>
      </c>
      <c r="CN68" s="271">
        <f t="shared" si="38"/>
        <v>0</v>
      </c>
      <c r="CO68" s="271">
        <f t="shared" si="39"/>
        <v>0</v>
      </c>
      <c r="CP68" s="271">
        <f t="shared" si="40"/>
        <v>0</v>
      </c>
      <c r="CQ68" s="271">
        <f t="shared" si="41"/>
        <v>0</v>
      </c>
      <c r="CR68" s="271">
        <f t="shared" si="42"/>
        <v>0</v>
      </c>
      <c r="CS68" s="271">
        <f t="shared" si="43"/>
        <v>2.7777777777777776E-2</v>
      </c>
      <c r="CT68" s="271">
        <f t="shared" si="44"/>
        <v>0</v>
      </c>
      <c r="CU68" s="271">
        <f t="shared" si="45"/>
        <v>0</v>
      </c>
      <c r="CV68" s="271">
        <f t="shared" si="46"/>
        <v>0</v>
      </c>
      <c r="CW68" s="271">
        <f t="shared" si="47"/>
        <v>0</v>
      </c>
    </row>
    <row r="69" spans="2:109" s="4" customFormat="1" x14ac:dyDescent="0.15">
      <c r="B69" s="330" t="s">
        <v>72</v>
      </c>
      <c r="C69" s="329"/>
      <c r="D69" s="6">
        <v>52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2</v>
      </c>
      <c r="M69" s="6">
        <v>0</v>
      </c>
      <c r="N69" s="6">
        <v>6</v>
      </c>
      <c r="O69" s="6">
        <v>4</v>
      </c>
      <c r="P69" s="6">
        <v>5</v>
      </c>
      <c r="Q69" s="6">
        <v>3</v>
      </c>
      <c r="R69" s="6">
        <v>9</v>
      </c>
      <c r="S69" s="6">
        <v>4</v>
      </c>
      <c r="T69" s="6">
        <v>2</v>
      </c>
      <c r="U69" s="6">
        <v>2</v>
      </c>
      <c r="V69" s="6">
        <v>4</v>
      </c>
      <c r="W69" s="6">
        <v>4</v>
      </c>
      <c r="X69" s="6">
        <v>0</v>
      </c>
      <c r="Y69" s="6">
        <v>3</v>
      </c>
      <c r="Z69" s="6">
        <v>1</v>
      </c>
      <c r="AA69" s="6">
        <v>1</v>
      </c>
      <c r="AB69" s="6">
        <v>1</v>
      </c>
      <c r="AC69" s="6">
        <v>0</v>
      </c>
      <c r="AD69" s="6">
        <v>0</v>
      </c>
      <c r="AE69" s="6">
        <v>1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48">
        <v>3573</v>
      </c>
      <c r="BA69" s="8">
        <v>3701.1</v>
      </c>
      <c r="BB69" s="8">
        <v>834.1</v>
      </c>
      <c r="BC69" s="271">
        <f t="shared" si="1"/>
        <v>0</v>
      </c>
      <c r="BD69" s="271">
        <f t="shared" si="2"/>
        <v>0</v>
      </c>
      <c r="BE69" s="271">
        <f t="shared" si="3"/>
        <v>0</v>
      </c>
      <c r="BF69" s="271">
        <f t="shared" si="4"/>
        <v>0</v>
      </c>
      <c r="BG69" s="271">
        <f t="shared" si="5"/>
        <v>0</v>
      </c>
      <c r="BH69" s="271">
        <f t="shared" si="6"/>
        <v>0</v>
      </c>
      <c r="BI69" s="271">
        <f t="shared" si="7"/>
        <v>0</v>
      </c>
      <c r="BJ69" s="271">
        <f t="shared" si="8"/>
        <v>3.8461538461538464E-2</v>
      </c>
      <c r="BK69" s="271">
        <f t="shared" si="9"/>
        <v>0</v>
      </c>
      <c r="BL69" s="271">
        <f t="shared" si="10"/>
        <v>0.11538461538461539</v>
      </c>
      <c r="BM69" s="271">
        <f t="shared" si="11"/>
        <v>7.6923076923076927E-2</v>
      </c>
      <c r="BN69" s="271">
        <f t="shared" si="12"/>
        <v>9.6153846153846159E-2</v>
      </c>
      <c r="BO69" s="271">
        <f t="shared" si="13"/>
        <v>5.7692307692307696E-2</v>
      </c>
      <c r="BP69" s="271">
        <f t="shared" si="14"/>
        <v>0.17307692307692307</v>
      </c>
      <c r="BQ69" s="271">
        <f t="shared" si="15"/>
        <v>7.6923076923076927E-2</v>
      </c>
      <c r="BR69" s="271">
        <f t="shared" si="16"/>
        <v>3.8461538461538464E-2</v>
      </c>
      <c r="BS69" s="271">
        <f t="shared" si="17"/>
        <v>3.8461538461538464E-2</v>
      </c>
      <c r="BT69" s="271">
        <f t="shared" si="18"/>
        <v>7.6923076923076927E-2</v>
      </c>
      <c r="BU69" s="271">
        <f t="shared" si="19"/>
        <v>7.6923076923076927E-2</v>
      </c>
      <c r="BV69" s="271">
        <f t="shared" si="20"/>
        <v>0</v>
      </c>
      <c r="BW69" s="271">
        <f t="shared" si="21"/>
        <v>5.7692307692307696E-2</v>
      </c>
      <c r="BX69" s="271">
        <f t="shared" si="22"/>
        <v>1.9230769230769232E-2</v>
      </c>
      <c r="BY69" s="271">
        <f t="shared" si="23"/>
        <v>1.9230769230769232E-2</v>
      </c>
      <c r="BZ69" s="271">
        <f t="shared" si="24"/>
        <v>1.9230769230769232E-2</v>
      </c>
      <c r="CA69" s="271">
        <f t="shared" si="25"/>
        <v>0</v>
      </c>
      <c r="CB69" s="271">
        <f t="shared" si="26"/>
        <v>0</v>
      </c>
      <c r="CC69" s="271">
        <f t="shared" si="27"/>
        <v>1.9230769230769232E-2</v>
      </c>
      <c r="CD69" s="271">
        <f t="shared" si="28"/>
        <v>0</v>
      </c>
      <c r="CE69" s="271">
        <f t="shared" si="29"/>
        <v>0</v>
      </c>
      <c r="CF69" s="271">
        <f t="shared" si="30"/>
        <v>0</v>
      </c>
      <c r="CG69" s="271">
        <f t="shared" si="31"/>
        <v>0</v>
      </c>
      <c r="CH69" s="271">
        <f t="shared" si="32"/>
        <v>0</v>
      </c>
      <c r="CI69" s="271">
        <f t="shared" si="33"/>
        <v>0</v>
      </c>
      <c r="CJ69" s="271">
        <f t="shared" si="34"/>
        <v>0</v>
      </c>
      <c r="CK69" s="271">
        <f t="shared" si="35"/>
        <v>0</v>
      </c>
      <c r="CL69" s="271">
        <f t="shared" si="36"/>
        <v>0</v>
      </c>
      <c r="CM69" s="271">
        <f t="shared" si="37"/>
        <v>0</v>
      </c>
      <c r="CN69" s="271">
        <f t="shared" si="38"/>
        <v>0</v>
      </c>
      <c r="CO69" s="271">
        <f t="shared" si="39"/>
        <v>0</v>
      </c>
      <c r="CP69" s="271">
        <f t="shared" si="40"/>
        <v>0</v>
      </c>
      <c r="CQ69" s="271">
        <f t="shared" si="41"/>
        <v>0</v>
      </c>
      <c r="CR69" s="271">
        <f t="shared" si="42"/>
        <v>0</v>
      </c>
      <c r="CS69" s="271">
        <f t="shared" si="43"/>
        <v>0</v>
      </c>
      <c r="CT69" s="271">
        <f t="shared" si="44"/>
        <v>0</v>
      </c>
      <c r="CU69" s="271">
        <f t="shared" si="45"/>
        <v>0</v>
      </c>
      <c r="CV69" s="271">
        <f t="shared" si="46"/>
        <v>0</v>
      </c>
      <c r="CW69" s="271">
        <f t="shared" si="47"/>
        <v>0</v>
      </c>
      <c r="CX69" s="270"/>
      <c r="CY69" s="270"/>
      <c r="CZ69" s="270"/>
      <c r="DA69" s="270"/>
      <c r="DB69" s="270"/>
      <c r="DC69" s="270"/>
      <c r="DD69" s="270"/>
      <c r="DE69" s="270"/>
    </row>
    <row r="71" spans="2:109" x14ac:dyDescent="0.15">
      <c r="D71" s="181"/>
    </row>
    <row r="72" spans="2:109" x14ac:dyDescent="0.15">
      <c r="D72" s="181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2"/>
  <sheetViews>
    <sheetView showGridLines="0" topLeftCell="AK1" zoomScale="55" zoomScaleNormal="55" workbookViewId="0">
      <selection activeCell="CF68" sqref="CF68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  <col min="52" max="90" width="4.5703125" bestFit="1" customWidth="1"/>
    <col min="91" max="94" width="5.5703125" bestFit="1" customWidth="1"/>
    <col min="95" max="95" width="6.5703125" bestFit="1" customWidth="1"/>
    <col min="96" max="96" width="5.5703125" bestFit="1" customWidth="1"/>
  </cols>
  <sheetData>
    <row r="1" spans="2:96" ht="17.25" x14ac:dyDescent="0.2">
      <c r="B1" s="29" t="s">
        <v>206</v>
      </c>
      <c r="D1" s="29" t="s">
        <v>422</v>
      </c>
      <c r="M1" s="29"/>
      <c r="P1" s="29" t="s">
        <v>371</v>
      </c>
      <c r="S1" s="29"/>
      <c r="Y1" s="29"/>
      <c r="AC1" s="29" t="s">
        <v>371</v>
      </c>
      <c r="AH1" s="29"/>
      <c r="AN1" s="29"/>
      <c r="AP1" s="29" t="s">
        <v>371</v>
      </c>
    </row>
    <row r="2" spans="2:96" ht="17.25" x14ac:dyDescent="0.2">
      <c r="B2" s="1" t="s">
        <v>389</v>
      </c>
      <c r="D2" s="29"/>
      <c r="S2" s="29"/>
      <c r="AH2" s="29"/>
    </row>
    <row r="3" spans="2:96" ht="24" customHeight="1" x14ac:dyDescent="0.15">
      <c r="B3" s="350" t="s">
        <v>372</v>
      </c>
      <c r="C3" s="342"/>
      <c r="D3" s="333" t="s">
        <v>92</v>
      </c>
      <c r="E3" s="195"/>
      <c r="F3" s="91">
        <v>16</v>
      </c>
      <c r="G3" s="91">
        <v>18</v>
      </c>
      <c r="H3" s="91">
        <v>20</v>
      </c>
      <c r="I3" s="91">
        <v>22</v>
      </c>
      <c r="J3" s="91">
        <v>24</v>
      </c>
      <c r="K3" s="91">
        <v>26</v>
      </c>
      <c r="L3" s="91">
        <v>28</v>
      </c>
      <c r="M3" s="91">
        <v>30</v>
      </c>
      <c r="N3" s="91">
        <v>32</v>
      </c>
      <c r="O3" s="91">
        <v>34</v>
      </c>
      <c r="P3" s="91">
        <v>36</v>
      </c>
      <c r="Q3" s="91">
        <v>38</v>
      </c>
      <c r="R3" s="91">
        <v>40</v>
      </c>
      <c r="S3" s="91">
        <v>42</v>
      </c>
      <c r="T3" s="91">
        <v>44</v>
      </c>
      <c r="U3" s="91">
        <v>46</v>
      </c>
      <c r="V3" s="91">
        <v>48</v>
      </c>
      <c r="W3" s="91">
        <v>50</v>
      </c>
      <c r="X3" s="91">
        <v>52</v>
      </c>
      <c r="Y3" s="91">
        <v>54</v>
      </c>
      <c r="Z3" s="91">
        <v>56</v>
      </c>
      <c r="AA3" s="91">
        <v>58</v>
      </c>
      <c r="AB3" s="91">
        <v>60</v>
      </c>
      <c r="AC3" s="91">
        <v>62</v>
      </c>
      <c r="AD3" s="91">
        <v>64</v>
      </c>
      <c r="AE3" s="91">
        <v>66</v>
      </c>
      <c r="AF3" s="91">
        <v>68</v>
      </c>
      <c r="AG3" s="91">
        <v>70</v>
      </c>
      <c r="AH3" s="91">
        <v>72</v>
      </c>
      <c r="AI3" s="91">
        <v>74</v>
      </c>
      <c r="AJ3" s="91">
        <v>76</v>
      </c>
      <c r="AK3" s="91">
        <v>78</v>
      </c>
      <c r="AL3" s="91">
        <v>80</v>
      </c>
      <c r="AM3" s="91">
        <v>82</v>
      </c>
      <c r="AN3" s="91">
        <v>84</v>
      </c>
      <c r="AO3" s="91">
        <v>86</v>
      </c>
      <c r="AP3" s="91">
        <v>88</v>
      </c>
      <c r="AQ3" s="91">
        <v>90</v>
      </c>
      <c r="AR3" s="91">
        <v>92</v>
      </c>
      <c r="AS3" s="91">
        <v>94</v>
      </c>
      <c r="AT3" s="91">
        <v>96</v>
      </c>
      <c r="AU3" s="91">
        <v>98</v>
      </c>
      <c r="AV3" s="115" t="s">
        <v>344</v>
      </c>
      <c r="AW3" s="358" t="s">
        <v>94</v>
      </c>
      <c r="AX3" s="358" t="s">
        <v>95</v>
      </c>
      <c r="AY3" s="358" t="s">
        <v>96</v>
      </c>
    </row>
    <row r="4" spans="2:96" s="35" customFormat="1" ht="13.5" customHeight="1" x14ac:dyDescent="0.15">
      <c r="B4" s="353" t="s">
        <v>85</v>
      </c>
      <c r="C4" s="354"/>
      <c r="D4" s="334"/>
      <c r="E4" s="93"/>
      <c r="F4" s="93" t="s">
        <v>97</v>
      </c>
      <c r="G4" s="93" t="s">
        <v>97</v>
      </c>
      <c r="H4" s="93" t="s">
        <v>97</v>
      </c>
      <c r="I4" s="93" t="s">
        <v>97</v>
      </c>
      <c r="J4" s="93" t="s">
        <v>97</v>
      </c>
      <c r="K4" s="93" t="s">
        <v>97</v>
      </c>
      <c r="L4" s="93" t="s">
        <v>97</v>
      </c>
      <c r="M4" s="93" t="s">
        <v>97</v>
      </c>
      <c r="N4" s="93" t="s">
        <v>97</v>
      </c>
      <c r="O4" s="93" t="s">
        <v>97</v>
      </c>
      <c r="P4" s="93" t="s">
        <v>97</v>
      </c>
      <c r="Q4" s="93" t="s">
        <v>97</v>
      </c>
      <c r="R4" s="93" t="s">
        <v>97</v>
      </c>
      <c r="S4" s="93" t="s">
        <v>97</v>
      </c>
      <c r="T4" s="93" t="s">
        <v>97</v>
      </c>
      <c r="U4" s="93" t="s">
        <v>97</v>
      </c>
      <c r="V4" s="93" t="s">
        <v>97</v>
      </c>
      <c r="W4" s="93" t="s">
        <v>97</v>
      </c>
      <c r="X4" s="93" t="s">
        <v>97</v>
      </c>
      <c r="Y4" s="93" t="s">
        <v>97</v>
      </c>
      <c r="Z4" s="93" t="s">
        <v>97</v>
      </c>
      <c r="AA4" s="93" t="s">
        <v>97</v>
      </c>
      <c r="AB4" s="93" t="s">
        <v>97</v>
      </c>
      <c r="AC4" s="93" t="s">
        <v>97</v>
      </c>
      <c r="AD4" s="93" t="s">
        <v>97</v>
      </c>
      <c r="AE4" s="93" t="s">
        <v>97</v>
      </c>
      <c r="AF4" s="93" t="s">
        <v>97</v>
      </c>
      <c r="AG4" s="93" t="s">
        <v>97</v>
      </c>
      <c r="AH4" s="93" t="s">
        <v>97</v>
      </c>
      <c r="AI4" s="93" t="s">
        <v>97</v>
      </c>
      <c r="AJ4" s="93" t="s">
        <v>97</v>
      </c>
      <c r="AK4" s="93" t="s">
        <v>97</v>
      </c>
      <c r="AL4" s="93" t="s">
        <v>97</v>
      </c>
      <c r="AM4" s="93" t="s">
        <v>97</v>
      </c>
      <c r="AN4" s="93" t="s">
        <v>97</v>
      </c>
      <c r="AO4" s="93" t="s">
        <v>97</v>
      </c>
      <c r="AP4" s="93" t="s">
        <v>97</v>
      </c>
      <c r="AQ4" s="93" t="s">
        <v>97</v>
      </c>
      <c r="AR4" s="93" t="s">
        <v>97</v>
      </c>
      <c r="AS4" s="93" t="s">
        <v>97</v>
      </c>
      <c r="AT4" s="93" t="s">
        <v>97</v>
      </c>
      <c r="AU4" s="93" t="s">
        <v>97</v>
      </c>
      <c r="AV4" s="93"/>
      <c r="AW4" s="334"/>
      <c r="AX4" s="334"/>
      <c r="AY4" s="334"/>
    </row>
    <row r="5" spans="2:96" ht="24" customHeight="1" x14ac:dyDescent="0.15">
      <c r="B5" s="355"/>
      <c r="C5" s="356"/>
      <c r="D5" s="335"/>
      <c r="E5" s="116" t="s">
        <v>343</v>
      </c>
      <c r="F5" s="97">
        <v>18</v>
      </c>
      <c r="G5" s="97">
        <v>20</v>
      </c>
      <c r="H5" s="97">
        <v>22</v>
      </c>
      <c r="I5" s="97">
        <v>24</v>
      </c>
      <c r="J5" s="97">
        <v>26</v>
      </c>
      <c r="K5" s="97">
        <v>28</v>
      </c>
      <c r="L5" s="97">
        <v>30</v>
      </c>
      <c r="M5" s="97">
        <v>32</v>
      </c>
      <c r="N5" s="97">
        <v>34</v>
      </c>
      <c r="O5" s="97">
        <v>36</v>
      </c>
      <c r="P5" s="97">
        <v>38</v>
      </c>
      <c r="Q5" s="97">
        <v>40</v>
      </c>
      <c r="R5" s="97">
        <v>42</v>
      </c>
      <c r="S5" s="97">
        <v>44</v>
      </c>
      <c r="T5" s="97">
        <v>46</v>
      </c>
      <c r="U5" s="97">
        <v>48</v>
      </c>
      <c r="V5" s="97">
        <v>50</v>
      </c>
      <c r="W5" s="97">
        <v>52</v>
      </c>
      <c r="X5" s="97">
        <v>54</v>
      </c>
      <c r="Y5" s="97">
        <v>56</v>
      </c>
      <c r="Z5" s="97">
        <v>58</v>
      </c>
      <c r="AA5" s="97">
        <v>60</v>
      </c>
      <c r="AB5" s="97">
        <v>62</v>
      </c>
      <c r="AC5" s="97">
        <v>64</v>
      </c>
      <c r="AD5" s="97">
        <v>66</v>
      </c>
      <c r="AE5" s="97">
        <v>68</v>
      </c>
      <c r="AF5" s="97">
        <v>70</v>
      </c>
      <c r="AG5" s="97">
        <v>72</v>
      </c>
      <c r="AH5" s="97">
        <v>74</v>
      </c>
      <c r="AI5" s="97">
        <v>76</v>
      </c>
      <c r="AJ5" s="97">
        <v>78</v>
      </c>
      <c r="AK5" s="97">
        <v>80</v>
      </c>
      <c r="AL5" s="97">
        <v>82</v>
      </c>
      <c r="AM5" s="97">
        <v>84</v>
      </c>
      <c r="AN5" s="97">
        <v>86</v>
      </c>
      <c r="AO5" s="97">
        <v>88</v>
      </c>
      <c r="AP5" s="97">
        <v>90</v>
      </c>
      <c r="AQ5" s="97">
        <v>92</v>
      </c>
      <c r="AR5" s="97">
        <v>94</v>
      </c>
      <c r="AS5" s="97">
        <v>96</v>
      </c>
      <c r="AT5" s="97">
        <v>98</v>
      </c>
      <c r="AU5" s="97">
        <v>100</v>
      </c>
      <c r="AV5" s="97"/>
      <c r="AW5" s="97" t="s">
        <v>205</v>
      </c>
      <c r="AX5" s="97" t="s">
        <v>205</v>
      </c>
      <c r="AY5" s="97" t="s">
        <v>205</v>
      </c>
    </row>
    <row r="6" spans="2:96" x14ac:dyDescent="0.15">
      <c r="B6" s="332" t="s">
        <v>0</v>
      </c>
      <c r="C6" s="320"/>
      <c r="D6" s="22">
        <v>7849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3</v>
      </c>
      <c r="K6" s="22">
        <v>4</v>
      </c>
      <c r="L6" s="22">
        <v>10</v>
      </c>
      <c r="M6" s="22">
        <v>38</v>
      </c>
      <c r="N6" s="22">
        <v>94</v>
      </c>
      <c r="O6" s="22">
        <v>133</v>
      </c>
      <c r="P6" s="22">
        <v>166</v>
      </c>
      <c r="Q6" s="22">
        <v>169</v>
      </c>
      <c r="R6" s="22">
        <v>276</v>
      </c>
      <c r="S6" s="22">
        <v>300</v>
      </c>
      <c r="T6" s="22">
        <v>319</v>
      </c>
      <c r="U6" s="22">
        <v>365</v>
      </c>
      <c r="V6" s="22">
        <v>368</v>
      </c>
      <c r="W6" s="22">
        <v>303</v>
      </c>
      <c r="X6" s="22">
        <v>317</v>
      </c>
      <c r="Y6" s="22">
        <v>328</v>
      </c>
      <c r="Z6" s="22">
        <v>306</v>
      </c>
      <c r="AA6" s="22">
        <v>262</v>
      </c>
      <c r="AB6" s="22">
        <v>286</v>
      </c>
      <c r="AC6" s="22">
        <v>248</v>
      </c>
      <c r="AD6" s="22">
        <v>245</v>
      </c>
      <c r="AE6" s="22">
        <v>224</v>
      </c>
      <c r="AF6" s="22">
        <v>219</v>
      </c>
      <c r="AG6" s="22">
        <v>193</v>
      </c>
      <c r="AH6" s="22">
        <v>186</v>
      </c>
      <c r="AI6" s="22">
        <v>173</v>
      </c>
      <c r="AJ6" s="22">
        <v>187</v>
      </c>
      <c r="AK6" s="22">
        <v>159</v>
      </c>
      <c r="AL6" s="22">
        <v>153</v>
      </c>
      <c r="AM6" s="22">
        <v>137</v>
      </c>
      <c r="AN6" s="22">
        <v>116</v>
      </c>
      <c r="AO6" s="22">
        <v>113</v>
      </c>
      <c r="AP6" s="22">
        <v>97</v>
      </c>
      <c r="AQ6" s="22">
        <v>106</v>
      </c>
      <c r="AR6" s="22">
        <v>89</v>
      </c>
      <c r="AS6" s="22">
        <v>92</v>
      </c>
      <c r="AT6" s="22">
        <v>81</v>
      </c>
      <c r="AU6" s="22">
        <v>94</v>
      </c>
      <c r="AV6" s="22">
        <v>890</v>
      </c>
      <c r="AW6" s="212">
        <v>61</v>
      </c>
      <c r="AX6" s="213">
        <v>67.099999999999994</v>
      </c>
      <c r="AY6" s="213">
        <v>24.9</v>
      </c>
      <c r="AZ6" s="271">
        <f>E6/$D6</f>
        <v>0</v>
      </c>
      <c r="BA6" s="271">
        <f t="shared" ref="BA6:CO6" si="0">F6/$D6</f>
        <v>0</v>
      </c>
      <c r="BB6" s="271">
        <f t="shared" si="0"/>
        <v>0</v>
      </c>
      <c r="BC6" s="271">
        <f t="shared" si="0"/>
        <v>0</v>
      </c>
      <c r="BD6" s="271">
        <f t="shared" si="0"/>
        <v>0</v>
      </c>
      <c r="BE6" s="271">
        <f t="shared" si="0"/>
        <v>3.8221429481462608E-4</v>
      </c>
      <c r="BF6" s="271">
        <f t="shared" si="0"/>
        <v>5.0961905975283473E-4</v>
      </c>
      <c r="BG6" s="271">
        <f t="shared" si="0"/>
        <v>1.2740476493820869E-3</v>
      </c>
      <c r="BH6" s="271">
        <f t="shared" si="0"/>
        <v>4.8413810676519306E-3</v>
      </c>
      <c r="BI6" s="271">
        <f t="shared" si="0"/>
        <v>1.1976047904191617E-2</v>
      </c>
      <c r="BJ6" s="271">
        <f t="shared" si="0"/>
        <v>1.6944833736781757E-2</v>
      </c>
      <c r="BK6" s="271">
        <f t="shared" si="0"/>
        <v>2.1149190979742643E-2</v>
      </c>
      <c r="BL6" s="271">
        <f t="shared" si="0"/>
        <v>2.1531405274557269E-2</v>
      </c>
      <c r="BM6" s="271">
        <f t="shared" si="0"/>
        <v>3.5163715122945596E-2</v>
      </c>
      <c r="BN6" s="271">
        <f t="shared" si="0"/>
        <v>3.8221429481462607E-2</v>
      </c>
      <c r="BO6" s="271">
        <f t="shared" si="0"/>
        <v>4.0642120015288573E-2</v>
      </c>
      <c r="BP6" s="271">
        <f t="shared" si="0"/>
        <v>4.6502739202446172E-2</v>
      </c>
      <c r="BQ6" s="271">
        <f t="shared" si="0"/>
        <v>4.6884953497260795E-2</v>
      </c>
      <c r="BR6" s="271">
        <f t="shared" si="0"/>
        <v>3.860364377627723E-2</v>
      </c>
      <c r="BS6" s="271">
        <f t="shared" si="0"/>
        <v>4.0387310485412158E-2</v>
      </c>
      <c r="BT6" s="271">
        <f t="shared" si="0"/>
        <v>4.1788762899732448E-2</v>
      </c>
      <c r="BU6" s="271">
        <f t="shared" si="0"/>
        <v>3.898585807109186E-2</v>
      </c>
      <c r="BV6" s="271">
        <f t="shared" si="0"/>
        <v>3.3380048413810676E-2</v>
      </c>
      <c r="BW6" s="271">
        <f t="shared" si="0"/>
        <v>3.6437762772327686E-2</v>
      </c>
      <c r="BX6" s="271">
        <f t="shared" si="0"/>
        <v>3.1596381704675755E-2</v>
      </c>
      <c r="BY6" s="271">
        <f t="shared" si="0"/>
        <v>3.1214167409861129E-2</v>
      </c>
      <c r="BZ6" s="271">
        <f t="shared" si="0"/>
        <v>2.8538667346158748E-2</v>
      </c>
      <c r="CA6" s="271">
        <f t="shared" si="0"/>
        <v>2.7901643521467703E-2</v>
      </c>
      <c r="CB6" s="271">
        <f t="shared" si="0"/>
        <v>2.4589119633074277E-2</v>
      </c>
      <c r="CC6" s="271">
        <f t="shared" si="0"/>
        <v>2.3697286278506816E-2</v>
      </c>
      <c r="CD6" s="271">
        <f t="shared" si="0"/>
        <v>2.2041024334310103E-2</v>
      </c>
      <c r="CE6" s="271">
        <f t="shared" si="0"/>
        <v>2.3824691043445024E-2</v>
      </c>
      <c r="CF6" s="271">
        <f t="shared" si="0"/>
        <v>2.0257357625175183E-2</v>
      </c>
      <c r="CG6" s="271">
        <f t="shared" si="0"/>
        <v>1.949292903554593E-2</v>
      </c>
      <c r="CH6" s="271">
        <f t="shared" si="0"/>
        <v>1.7454452796534591E-2</v>
      </c>
      <c r="CI6" s="271">
        <f t="shared" si="0"/>
        <v>1.4778952732832208E-2</v>
      </c>
      <c r="CJ6" s="271">
        <f t="shared" si="0"/>
        <v>1.4396738438017581E-2</v>
      </c>
      <c r="CK6" s="271">
        <f t="shared" si="0"/>
        <v>1.2358262199006242E-2</v>
      </c>
      <c r="CL6" s="271">
        <f t="shared" si="0"/>
        <v>1.3504905083450121E-2</v>
      </c>
      <c r="CM6" s="271">
        <f t="shared" si="0"/>
        <v>1.1339024079500574E-2</v>
      </c>
      <c r="CN6" s="271">
        <f t="shared" si="0"/>
        <v>1.1721238374315199E-2</v>
      </c>
      <c r="CO6" s="271">
        <f t="shared" si="0"/>
        <v>1.0319785959994904E-2</v>
      </c>
      <c r="CP6" s="271">
        <f t="shared" ref="CP6" si="1">AU6/$D6</f>
        <v>1.1976047904191617E-2</v>
      </c>
      <c r="CQ6" s="271">
        <f t="shared" ref="CQ6" si="2">AV6/$D6</f>
        <v>0.11339024079500573</v>
      </c>
      <c r="CR6" s="271"/>
    </row>
    <row r="7" spans="2:96" x14ac:dyDescent="0.15">
      <c r="B7" s="331" t="s">
        <v>1</v>
      </c>
      <c r="C7" s="287"/>
      <c r="D7" s="5">
        <v>6485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3</v>
      </c>
      <c r="K7" s="5">
        <v>2</v>
      </c>
      <c r="L7" s="5">
        <v>0</v>
      </c>
      <c r="M7" s="5">
        <v>0</v>
      </c>
      <c r="N7" s="5">
        <v>11</v>
      </c>
      <c r="O7" s="5">
        <v>27</v>
      </c>
      <c r="P7" s="5">
        <v>42</v>
      </c>
      <c r="Q7" s="5">
        <v>48</v>
      </c>
      <c r="R7" s="5">
        <v>129</v>
      </c>
      <c r="S7" s="5">
        <v>187</v>
      </c>
      <c r="T7" s="5">
        <v>219</v>
      </c>
      <c r="U7" s="5">
        <v>277</v>
      </c>
      <c r="V7" s="5">
        <v>293</v>
      </c>
      <c r="W7" s="5">
        <v>243</v>
      </c>
      <c r="X7" s="5">
        <v>266</v>
      </c>
      <c r="Y7" s="5">
        <v>297</v>
      </c>
      <c r="Z7" s="5">
        <v>272</v>
      </c>
      <c r="AA7" s="5">
        <v>240</v>
      </c>
      <c r="AB7" s="5">
        <v>253</v>
      </c>
      <c r="AC7" s="5">
        <v>226</v>
      </c>
      <c r="AD7" s="5">
        <v>235</v>
      </c>
      <c r="AE7" s="5">
        <v>208</v>
      </c>
      <c r="AF7" s="5">
        <v>207</v>
      </c>
      <c r="AG7" s="5">
        <v>179</v>
      </c>
      <c r="AH7" s="5">
        <v>173</v>
      </c>
      <c r="AI7" s="5">
        <v>163</v>
      </c>
      <c r="AJ7" s="5">
        <v>181</v>
      </c>
      <c r="AK7" s="5">
        <v>153</v>
      </c>
      <c r="AL7" s="5">
        <v>150</v>
      </c>
      <c r="AM7" s="5">
        <v>134</v>
      </c>
      <c r="AN7" s="5">
        <v>113</v>
      </c>
      <c r="AO7" s="5">
        <v>110</v>
      </c>
      <c r="AP7" s="5">
        <v>95</v>
      </c>
      <c r="AQ7" s="5">
        <v>106</v>
      </c>
      <c r="AR7" s="5">
        <v>89</v>
      </c>
      <c r="AS7" s="5">
        <v>92</v>
      </c>
      <c r="AT7" s="5">
        <v>79</v>
      </c>
      <c r="AU7" s="5">
        <v>94</v>
      </c>
      <c r="AV7" s="5">
        <v>889</v>
      </c>
      <c r="AW7" s="214">
        <v>65.7</v>
      </c>
      <c r="AX7" s="215">
        <v>71.599999999999994</v>
      </c>
      <c r="AY7" s="215">
        <v>24.6</v>
      </c>
      <c r="AZ7" s="271">
        <f t="shared" ref="AZ7:AZ69" si="3">E7/$D7</f>
        <v>0</v>
      </c>
      <c r="BA7" s="271">
        <f t="shared" ref="BA7:BA69" si="4">F7/$D7</f>
        <v>0</v>
      </c>
      <c r="BB7" s="271">
        <f t="shared" ref="BB7:BB69" si="5">G7/$D7</f>
        <v>0</v>
      </c>
      <c r="BC7" s="271">
        <f t="shared" ref="BC7:BC69" si="6">H7/$D7</f>
        <v>0</v>
      </c>
      <c r="BD7" s="271">
        <f t="shared" ref="BD7:BD69" si="7">I7/$D7</f>
        <v>0</v>
      </c>
      <c r="BE7" s="271">
        <f t="shared" ref="BE7:BE69" si="8">J7/$D7</f>
        <v>4.6260601387818041E-4</v>
      </c>
      <c r="BF7" s="271">
        <f t="shared" ref="BF7:BF69" si="9">K7/$D7</f>
        <v>3.0840400925212025E-4</v>
      </c>
      <c r="BG7" s="271">
        <f t="shared" ref="BG7:BG69" si="10">L7/$D7</f>
        <v>0</v>
      </c>
      <c r="BH7" s="271">
        <f t="shared" ref="BH7:BH69" si="11">M7/$D7</f>
        <v>0</v>
      </c>
      <c r="BI7" s="271">
        <f t="shared" ref="BI7:BI69" si="12">N7/$D7</f>
        <v>1.6962220508866615E-3</v>
      </c>
      <c r="BJ7" s="271">
        <f t="shared" ref="BJ7:BJ69" si="13">O7/$D7</f>
        <v>4.1634541249036235E-3</v>
      </c>
      <c r="BK7" s="271">
        <f t="shared" ref="BK7:BK69" si="14">P7/$D7</f>
        <v>6.476484194294526E-3</v>
      </c>
      <c r="BL7" s="271">
        <f t="shared" ref="BL7:BL69" si="15">Q7/$D7</f>
        <v>7.4016962220508865E-3</v>
      </c>
      <c r="BM7" s="271">
        <f t="shared" ref="BM7:BM69" si="16">R7/$D7</f>
        <v>1.9892058596761759E-2</v>
      </c>
      <c r="BN7" s="271">
        <f t="shared" ref="BN7:BN69" si="17">S7/$D7</f>
        <v>2.8835774865073247E-2</v>
      </c>
      <c r="BO7" s="271">
        <f t="shared" ref="BO7:BO69" si="18">T7/$D7</f>
        <v>3.3770239013107169E-2</v>
      </c>
      <c r="BP7" s="271">
        <f t="shared" ref="BP7:BP69" si="19">U7/$D7</f>
        <v>4.2713955281418657E-2</v>
      </c>
      <c r="BQ7" s="271">
        <f t="shared" ref="BQ7:BQ69" si="20">V7/$D7</f>
        <v>4.5181187355435623E-2</v>
      </c>
      <c r="BR7" s="271">
        <f t="shared" ref="BR7:BR69" si="21">W7/$D7</f>
        <v>3.7471087124132614E-2</v>
      </c>
      <c r="BS7" s="271">
        <f t="shared" ref="BS7:BS69" si="22">X7/$D7</f>
        <v>4.1017733230531997E-2</v>
      </c>
      <c r="BT7" s="271">
        <f t="shared" ref="BT7:BT69" si="23">Y7/$D7</f>
        <v>4.5797995373939859E-2</v>
      </c>
      <c r="BU7" s="271">
        <f t="shared" ref="BU7:BU69" si="24">Z7/$D7</f>
        <v>4.1942945258288358E-2</v>
      </c>
      <c r="BV7" s="271">
        <f t="shared" ref="BV7:BV69" si="25">AA7/$D7</f>
        <v>3.7008481110254433E-2</v>
      </c>
      <c r="BW7" s="271">
        <f t="shared" ref="BW7:BW69" si="26">AB7/$D7</f>
        <v>3.9013107170393212E-2</v>
      </c>
      <c r="BX7" s="271">
        <f t="shared" ref="BX7:BX69" si="27">AC7/$D7</f>
        <v>3.4849653045489593E-2</v>
      </c>
      <c r="BY7" s="271">
        <f t="shared" ref="BY7:BY69" si="28">AD7/$D7</f>
        <v>3.6237471087124135E-2</v>
      </c>
      <c r="BZ7" s="271">
        <f t="shared" ref="BZ7:BZ69" si="29">AE7/$D7</f>
        <v>3.2074016962220508E-2</v>
      </c>
      <c r="CA7" s="271">
        <f t="shared" ref="CA7:CA69" si="30">AF7/$D7</f>
        <v>3.1919814957594446E-2</v>
      </c>
      <c r="CB7" s="271">
        <f t="shared" ref="CB7:CB69" si="31">AG7/$D7</f>
        <v>2.7602158828064764E-2</v>
      </c>
      <c r="CC7" s="271">
        <f t="shared" ref="CC7:CC69" si="32">AH7/$D7</f>
        <v>2.6676946800308403E-2</v>
      </c>
      <c r="CD7" s="271">
        <f t="shared" ref="CD7:CD69" si="33">AI7/$D7</f>
        <v>2.5134926754047802E-2</v>
      </c>
      <c r="CE7" s="271">
        <f t="shared" ref="CE7:CE69" si="34">AJ7/$D7</f>
        <v>2.7910562837316886E-2</v>
      </c>
      <c r="CF7" s="271">
        <f t="shared" ref="CF7:CF69" si="35">AK7/$D7</f>
        <v>2.3592906707787201E-2</v>
      </c>
      <c r="CG7" s="271">
        <f t="shared" ref="CG7:CG69" si="36">AL7/$D7</f>
        <v>2.313030069390902E-2</v>
      </c>
      <c r="CH7" s="271">
        <f t="shared" ref="CH7:CH69" si="37">AM7/$D7</f>
        <v>2.0663068619892058E-2</v>
      </c>
      <c r="CI7" s="271">
        <f t="shared" ref="CI7:CI69" si="38">AN7/$D7</f>
        <v>1.7424826522744796E-2</v>
      </c>
      <c r="CJ7" s="271">
        <f t="shared" ref="CJ7:CJ69" si="39">AO7/$D7</f>
        <v>1.6962220508866616E-2</v>
      </c>
      <c r="CK7" s="271">
        <f t="shared" ref="CK7:CK69" si="40">AP7/$D7</f>
        <v>1.4649190439475714E-2</v>
      </c>
      <c r="CL7" s="271">
        <f t="shared" ref="CL7:CL69" si="41">AQ7/$D7</f>
        <v>1.6345412490362376E-2</v>
      </c>
      <c r="CM7" s="271">
        <f t="shared" ref="CM7:CM69" si="42">AR7/$D7</f>
        <v>1.3723978411719353E-2</v>
      </c>
      <c r="CN7" s="271">
        <f t="shared" ref="CN7:CN69" si="43">AS7/$D7</f>
        <v>1.4186584425597533E-2</v>
      </c>
      <c r="CO7" s="271">
        <f t="shared" ref="CO7:CO69" si="44">AT7/$D7</f>
        <v>1.2181958365458751E-2</v>
      </c>
      <c r="CP7" s="271">
        <f t="shared" ref="CP7:CP69" si="45">AU7/$D7</f>
        <v>1.4494988434849653E-2</v>
      </c>
      <c r="CQ7" s="271">
        <f t="shared" ref="CQ7:CQ69" si="46">AV7/$D7</f>
        <v>0.13708558211256747</v>
      </c>
    </row>
    <row r="8" spans="2:96" x14ac:dyDescent="0.15">
      <c r="B8" s="70"/>
      <c r="C8" s="17" t="s">
        <v>64</v>
      </c>
      <c r="D8" s="5">
        <v>4192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0</v>
      </c>
      <c r="M8" s="5">
        <v>0</v>
      </c>
      <c r="N8" s="5">
        <v>4</v>
      </c>
      <c r="O8" s="5">
        <v>8</v>
      </c>
      <c r="P8" s="5">
        <v>7</v>
      </c>
      <c r="Q8" s="5">
        <v>14</v>
      </c>
      <c r="R8" s="5">
        <v>50</v>
      </c>
      <c r="S8" s="5">
        <v>68</v>
      </c>
      <c r="T8" s="5">
        <v>80</v>
      </c>
      <c r="U8" s="5">
        <v>108</v>
      </c>
      <c r="V8" s="5">
        <v>121</v>
      </c>
      <c r="W8" s="5">
        <v>98</v>
      </c>
      <c r="X8" s="5">
        <v>98</v>
      </c>
      <c r="Y8" s="5">
        <v>131</v>
      </c>
      <c r="Z8" s="5">
        <v>132</v>
      </c>
      <c r="AA8" s="5">
        <v>127</v>
      </c>
      <c r="AB8" s="5">
        <v>145</v>
      </c>
      <c r="AC8" s="5">
        <v>144</v>
      </c>
      <c r="AD8" s="5">
        <v>148</v>
      </c>
      <c r="AE8" s="5">
        <v>145</v>
      </c>
      <c r="AF8" s="5">
        <v>138</v>
      </c>
      <c r="AG8" s="5">
        <v>127</v>
      </c>
      <c r="AH8" s="5">
        <v>132</v>
      </c>
      <c r="AI8" s="5">
        <v>125</v>
      </c>
      <c r="AJ8" s="5">
        <v>151</v>
      </c>
      <c r="AK8" s="5">
        <v>128</v>
      </c>
      <c r="AL8" s="5">
        <v>117</v>
      </c>
      <c r="AM8" s="5">
        <v>113</v>
      </c>
      <c r="AN8" s="5">
        <v>97</v>
      </c>
      <c r="AO8" s="5">
        <v>95</v>
      </c>
      <c r="AP8" s="5">
        <v>82</v>
      </c>
      <c r="AQ8" s="5">
        <v>90</v>
      </c>
      <c r="AR8" s="5">
        <v>73</v>
      </c>
      <c r="AS8" s="5">
        <v>75</v>
      </c>
      <c r="AT8" s="5">
        <v>68</v>
      </c>
      <c r="AU8" s="5">
        <v>85</v>
      </c>
      <c r="AV8" s="5">
        <v>867</v>
      </c>
      <c r="AW8" s="214">
        <v>75.099999999999994</v>
      </c>
      <c r="AX8" s="215">
        <v>79.3</v>
      </c>
      <c r="AY8" s="215">
        <v>25.7</v>
      </c>
      <c r="AZ8" s="271">
        <f t="shared" si="3"/>
        <v>0</v>
      </c>
      <c r="BA8" s="271">
        <f t="shared" si="4"/>
        <v>0</v>
      </c>
      <c r="BB8" s="271">
        <f t="shared" si="5"/>
        <v>0</v>
      </c>
      <c r="BC8" s="271">
        <f t="shared" si="6"/>
        <v>0</v>
      </c>
      <c r="BD8" s="271">
        <f t="shared" si="7"/>
        <v>0</v>
      </c>
      <c r="BE8" s="271">
        <f t="shared" si="8"/>
        <v>0</v>
      </c>
      <c r="BF8" s="271">
        <f t="shared" si="9"/>
        <v>2.3854961832061068E-4</v>
      </c>
      <c r="BG8" s="271">
        <f t="shared" si="10"/>
        <v>0</v>
      </c>
      <c r="BH8" s="271">
        <f t="shared" si="11"/>
        <v>0</v>
      </c>
      <c r="BI8" s="271">
        <f t="shared" si="12"/>
        <v>9.5419847328244271E-4</v>
      </c>
      <c r="BJ8" s="271">
        <f t="shared" si="13"/>
        <v>1.9083969465648854E-3</v>
      </c>
      <c r="BK8" s="271">
        <f t="shared" si="14"/>
        <v>1.6698473282442748E-3</v>
      </c>
      <c r="BL8" s="271">
        <f t="shared" si="15"/>
        <v>3.3396946564885495E-3</v>
      </c>
      <c r="BM8" s="271">
        <f t="shared" si="16"/>
        <v>1.1927480916030535E-2</v>
      </c>
      <c r="BN8" s="271">
        <f t="shared" si="17"/>
        <v>1.6221374045801526E-2</v>
      </c>
      <c r="BO8" s="271">
        <f t="shared" si="18"/>
        <v>1.9083969465648856E-2</v>
      </c>
      <c r="BP8" s="271">
        <f t="shared" si="19"/>
        <v>2.5763358778625955E-2</v>
      </c>
      <c r="BQ8" s="271">
        <f t="shared" si="20"/>
        <v>2.8864503816793893E-2</v>
      </c>
      <c r="BR8" s="271">
        <f t="shared" si="21"/>
        <v>2.3377862595419848E-2</v>
      </c>
      <c r="BS8" s="271">
        <f t="shared" si="22"/>
        <v>2.3377862595419848E-2</v>
      </c>
      <c r="BT8" s="271">
        <f t="shared" si="23"/>
        <v>3.125E-2</v>
      </c>
      <c r="BU8" s="271">
        <f t="shared" si="24"/>
        <v>3.1488549618320608E-2</v>
      </c>
      <c r="BV8" s="271">
        <f t="shared" si="25"/>
        <v>3.0295801526717556E-2</v>
      </c>
      <c r="BW8" s="271">
        <f t="shared" si="26"/>
        <v>3.4589694656488548E-2</v>
      </c>
      <c r="BX8" s="271">
        <f t="shared" si="27"/>
        <v>3.4351145038167941E-2</v>
      </c>
      <c r="BY8" s="271">
        <f t="shared" si="28"/>
        <v>3.5305343511450385E-2</v>
      </c>
      <c r="BZ8" s="271">
        <f t="shared" si="29"/>
        <v>3.4589694656488548E-2</v>
      </c>
      <c r="CA8" s="271">
        <f t="shared" si="30"/>
        <v>3.2919847328244274E-2</v>
      </c>
      <c r="CB8" s="271">
        <f t="shared" si="31"/>
        <v>3.0295801526717556E-2</v>
      </c>
      <c r="CC8" s="271">
        <f t="shared" si="32"/>
        <v>3.1488549618320608E-2</v>
      </c>
      <c r="CD8" s="271">
        <f t="shared" si="33"/>
        <v>2.9818702290076337E-2</v>
      </c>
      <c r="CE8" s="271">
        <f t="shared" si="34"/>
        <v>3.6020992366412215E-2</v>
      </c>
      <c r="CF8" s="271">
        <f t="shared" si="35"/>
        <v>3.0534351145038167E-2</v>
      </c>
      <c r="CG8" s="271">
        <f t="shared" si="36"/>
        <v>2.7910305343511452E-2</v>
      </c>
      <c r="CH8" s="271">
        <f t="shared" si="37"/>
        <v>2.6956106870229007E-2</v>
      </c>
      <c r="CI8" s="271">
        <f t="shared" si="38"/>
        <v>2.3139312977099237E-2</v>
      </c>
      <c r="CJ8" s="271">
        <f t="shared" si="39"/>
        <v>2.2662213740458015E-2</v>
      </c>
      <c r="CK8" s="271">
        <f t="shared" si="40"/>
        <v>1.9561068702290078E-2</v>
      </c>
      <c r="CL8" s="271">
        <f t="shared" si="41"/>
        <v>2.1469465648854963E-2</v>
      </c>
      <c r="CM8" s="271">
        <f t="shared" si="42"/>
        <v>1.7414122137404581E-2</v>
      </c>
      <c r="CN8" s="271">
        <f t="shared" si="43"/>
        <v>1.78912213740458E-2</v>
      </c>
      <c r="CO8" s="271">
        <f t="shared" si="44"/>
        <v>1.6221374045801526E-2</v>
      </c>
      <c r="CP8" s="271">
        <f t="shared" si="45"/>
        <v>2.0276717557251907E-2</v>
      </c>
      <c r="CQ8" s="271">
        <f t="shared" si="46"/>
        <v>0.20682251908396945</v>
      </c>
    </row>
    <row r="9" spans="2:96" x14ac:dyDescent="0.15">
      <c r="B9" s="70"/>
      <c r="C9" s="17" t="s">
        <v>65</v>
      </c>
      <c r="D9" s="5">
        <v>1979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3</v>
      </c>
      <c r="O9" s="5">
        <v>9</v>
      </c>
      <c r="P9" s="5">
        <v>23</v>
      </c>
      <c r="Q9" s="5">
        <v>26</v>
      </c>
      <c r="R9" s="5">
        <v>60</v>
      </c>
      <c r="S9" s="5">
        <v>106</v>
      </c>
      <c r="T9" s="5">
        <v>126</v>
      </c>
      <c r="U9" s="5">
        <v>151</v>
      </c>
      <c r="V9" s="5">
        <v>153</v>
      </c>
      <c r="W9" s="5">
        <v>132</v>
      </c>
      <c r="X9" s="5">
        <v>152</v>
      </c>
      <c r="Y9" s="5">
        <v>145</v>
      </c>
      <c r="Z9" s="5">
        <v>121</v>
      </c>
      <c r="AA9" s="5">
        <v>99</v>
      </c>
      <c r="AB9" s="5">
        <v>89</v>
      </c>
      <c r="AC9" s="5">
        <v>67</v>
      </c>
      <c r="AD9" s="5">
        <v>68</v>
      </c>
      <c r="AE9" s="5">
        <v>49</v>
      </c>
      <c r="AF9" s="5">
        <v>63</v>
      </c>
      <c r="AG9" s="5">
        <v>43</v>
      </c>
      <c r="AH9" s="5">
        <v>36</v>
      </c>
      <c r="AI9" s="5">
        <v>33</v>
      </c>
      <c r="AJ9" s="5">
        <v>25</v>
      </c>
      <c r="AK9" s="5">
        <v>25</v>
      </c>
      <c r="AL9" s="5">
        <v>31</v>
      </c>
      <c r="AM9" s="5">
        <v>21</v>
      </c>
      <c r="AN9" s="5">
        <v>15</v>
      </c>
      <c r="AO9" s="5">
        <v>13</v>
      </c>
      <c r="AP9" s="5">
        <v>13</v>
      </c>
      <c r="AQ9" s="5">
        <v>15</v>
      </c>
      <c r="AR9" s="5">
        <v>11</v>
      </c>
      <c r="AS9" s="5">
        <v>16</v>
      </c>
      <c r="AT9" s="5">
        <v>10</v>
      </c>
      <c r="AU9" s="5">
        <v>9</v>
      </c>
      <c r="AV9" s="5">
        <v>21</v>
      </c>
      <c r="AW9" s="214">
        <v>54.7</v>
      </c>
      <c r="AX9" s="215">
        <v>57.9</v>
      </c>
      <c r="AY9" s="215">
        <v>13.9</v>
      </c>
      <c r="AZ9" s="271">
        <f t="shared" si="3"/>
        <v>0</v>
      </c>
      <c r="BA9" s="271">
        <f t="shared" si="4"/>
        <v>0</v>
      </c>
      <c r="BB9" s="271">
        <f t="shared" si="5"/>
        <v>0</v>
      </c>
      <c r="BC9" s="271">
        <f t="shared" si="6"/>
        <v>0</v>
      </c>
      <c r="BD9" s="271">
        <f t="shared" si="7"/>
        <v>0</v>
      </c>
      <c r="BE9" s="271">
        <f t="shared" si="8"/>
        <v>0</v>
      </c>
      <c r="BF9" s="271">
        <f t="shared" si="9"/>
        <v>0</v>
      </c>
      <c r="BG9" s="271">
        <f t="shared" si="10"/>
        <v>0</v>
      </c>
      <c r="BH9" s="271">
        <f t="shared" si="11"/>
        <v>0</v>
      </c>
      <c r="BI9" s="271">
        <f t="shared" si="12"/>
        <v>1.5159171298635675E-3</v>
      </c>
      <c r="BJ9" s="271">
        <f t="shared" si="13"/>
        <v>4.5477513895907026E-3</v>
      </c>
      <c r="BK9" s="271">
        <f t="shared" si="14"/>
        <v>1.1622031328954016E-2</v>
      </c>
      <c r="BL9" s="271">
        <f t="shared" si="15"/>
        <v>1.3137948458817585E-2</v>
      </c>
      <c r="BM9" s="271">
        <f t="shared" si="16"/>
        <v>3.0318342597271349E-2</v>
      </c>
      <c r="BN9" s="271">
        <f t="shared" si="17"/>
        <v>5.3562405255179385E-2</v>
      </c>
      <c r="BO9" s="271">
        <f t="shared" si="18"/>
        <v>6.3668519454269837E-2</v>
      </c>
      <c r="BP9" s="271">
        <f t="shared" si="19"/>
        <v>7.6301162203132891E-2</v>
      </c>
      <c r="BQ9" s="271">
        <f t="shared" si="20"/>
        <v>7.7311773623041938E-2</v>
      </c>
      <c r="BR9" s="271">
        <f t="shared" si="21"/>
        <v>6.6700353713996963E-2</v>
      </c>
      <c r="BS9" s="271">
        <f t="shared" si="22"/>
        <v>7.6806467913087415E-2</v>
      </c>
      <c r="BT9" s="271">
        <f t="shared" si="23"/>
        <v>7.3269327943405765E-2</v>
      </c>
      <c r="BU9" s="271">
        <f t="shared" si="24"/>
        <v>6.114199090449722E-2</v>
      </c>
      <c r="BV9" s="271">
        <f t="shared" si="25"/>
        <v>5.0025265285497729E-2</v>
      </c>
      <c r="BW9" s="271">
        <f t="shared" si="26"/>
        <v>4.4972208185952503E-2</v>
      </c>
      <c r="BX9" s="271">
        <f t="shared" si="27"/>
        <v>3.3855482566953005E-2</v>
      </c>
      <c r="BY9" s="271">
        <f t="shared" si="28"/>
        <v>3.4360788276907528E-2</v>
      </c>
      <c r="BZ9" s="271">
        <f t="shared" si="29"/>
        <v>2.4759979787771603E-2</v>
      </c>
      <c r="CA9" s="271">
        <f t="shared" si="30"/>
        <v>3.1834259727134918E-2</v>
      </c>
      <c r="CB9" s="271">
        <f t="shared" si="31"/>
        <v>2.1728145528044467E-2</v>
      </c>
      <c r="CC9" s="271">
        <f t="shared" si="32"/>
        <v>1.8191005558362811E-2</v>
      </c>
      <c r="CD9" s="271">
        <f t="shared" si="33"/>
        <v>1.6675088428499241E-2</v>
      </c>
      <c r="CE9" s="271">
        <f t="shared" si="34"/>
        <v>1.2632642748863061E-2</v>
      </c>
      <c r="CF9" s="271">
        <f t="shared" si="35"/>
        <v>1.2632642748863061E-2</v>
      </c>
      <c r="CG9" s="271">
        <f t="shared" si="36"/>
        <v>1.5664477008590198E-2</v>
      </c>
      <c r="CH9" s="271">
        <f t="shared" si="37"/>
        <v>1.0611419909044972E-2</v>
      </c>
      <c r="CI9" s="271">
        <f t="shared" si="38"/>
        <v>7.5795856493178371E-3</v>
      </c>
      <c r="CJ9" s="271">
        <f t="shared" si="39"/>
        <v>6.5689742294087923E-3</v>
      </c>
      <c r="CK9" s="271">
        <f t="shared" si="40"/>
        <v>6.5689742294087923E-3</v>
      </c>
      <c r="CL9" s="271">
        <f t="shared" si="41"/>
        <v>7.5795856493178371E-3</v>
      </c>
      <c r="CM9" s="271">
        <f t="shared" si="42"/>
        <v>5.5583628094997475E-3</v>
      </c>
      <c r="CN9" s="271">
        <f t="shared" si="43"/>
        <v>8.0848913592723604E-3</v>
      </c>
      <c r="CO9" s="271">
        <f t="shared" si="44"/>
        <v>5.053057099545225E-3</v>
      </c>
      <c r="CP9" s="271">
        <f t="shared" si="45"/>
        <v>4.5477513895907026E-3</v>
      </c>
      <c r="CQ9" s="271">
        <f t="shared" si="46"/>
        <v>1.0611419909044972E-2</v>
      </c>
    </row>
    <row r="10" spans="2:96" x14ac:dyDescent="0.15">
      <c r="B10" s="70"/>
      <c r="C10" s="17" t="s">
        <v>66</v>
      </c>
      <c r="D10" s="5">
        <v>314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3</v>
      </c>
      <c r="K10" s="5">
        <v>1</v>
      </c>
      <c r="L10" s="5">
        <v>0</v>
      </c>
      <c r="M10" s="5">
        <v>0</v>
      </c>
      <c r="N10" s="5">
        <v>4</v>
      </c>
      <c r="O10" s="5">
        <v>10</v>
      </c>
      <c r="P10" s="5">
        <v>12</v>
      </c>
      <c r="Q10" s="5">
        <v>8</v>
      </c>
      <c r="R10" s="5">
        <v>19</v>
      </c>
      <c r="S10" s="5">
        <v>13</v>
      </c>
      <c r="T10" s="5">
        <v>13</v>
      </c>
      <c r="U10" s="5">
        <v>18</v>
      </c>
      <c r="V10" s="5">
        <v>19</v>
      </c>
      <c r="W10" s="5">
        <v>13</v>
      </c>
      <c r="X10" s="5">
        <v>16</v>
      </c>
      <c r="Y10" s="5">
        <v>21</v>
      </c>
      <c r="Z10" s="5">
        <v>19</v>
      </c>
      <c r="AA10" s="5">
        <v>14</v>
      </c>
      <c r="AB10" s="5">
        <v>19</v>
      </c>
      <c r="AC10" s="5">
        <v>15</v>
      </c>
      <c r="AD10" s="5">
        <v>19</v>
      </c>
      <c r="AE10" s="5">
        <v>14</v>
      </c>
      <c r="AF10" s="5">
        <v>6</v>
      </c>
      <c r="AG10" s="5">
        <v>9</v>
      </c>
      <c r="AH10" s="5">
        <v>5</v>
      </c>
      <c r="AI10" s="5">
        <v>5</v>
      </c>
      <c r="AJ10" s="5">
        <v>5</v>
      </c>
      <c r="AK10" s="5">
        <v>0</v>
      </c>
      <c r="AL10" s="5">
        <v>2</v>
      </c>
      <c r="AM10" s="5">
        <v>0</v>
      </c>
      <c r="AN10" s="5">
        <v>1</v>
      </c>
      <c r="AO10" s="5">
        <v>2</v>
      </c>
      <c r="AP10" s="5">
        <v>0</v>
      </c>
      <c r="AQ10" s="5">
        <v>1</v>
      </c>
      <c r="AR10" s="5">
        <v>5</v>
      </c>
      <c r="AS10" s="5">
        <v>1</v>
      </c>
      <c r="AT10" s="5">
        <v>1</v>
      </c>
      <c r="AU10" s="5">
        <v>0</v>
      </c>
      <c r="AV10" s="5">
        <v>1</v>
      </c>
      <c r="AW10" s="214">
        <v>54.7</v>
      </c>
      <c r="AX10" s="215">
        <v>55.2</v>
      </c>
      <c r="AY10" s="215">
        <v>13.8</v>
      </c>
      <c r="AZ10" s="271">
        <f t="shared" si="3"/>
        <v>0</v>
      </c>
      <c r="BA10" s="271">
        <f t="shared" si="4"/>
        <v>0</v>
      </c>
      <c r="BB10" s="271">
        <f t="shared" si="5"/>
        <v>0</v>
      </c>
      <c r="BC10" s="271">
        <f t="shared" si="6"/>
        <v>0</v>
      </c>
      <c r="BD10" s="271">
        <f t="shared" si="7"/>
        <v>0</v>
      </c>
      <c r="BE10" s="271">
        <f t="shared" si="8"/>
        <v>9.5541401273885346E-3</v>
      </c>
      <c r="BF10" s="271">
        <f t="shared" si="9"/>
        <v>3.1847133757961785E-3</v>
      </c>
      <c r="BG10" s="271">
        <f t="shared" si="10"/>
        <v>0</v>
      </c>
      <c r="BH10" s="271">
        <f t="shared" si="11"/>
        <v>0</v>
      </c>
      <c r="BI10" s="271">
        <f t="shared" si="12"/>
        <v>1.2738853503184714E-2</v>
      </c>
      <c r="BJ10" s="271">
        <f t="shared" si="13"/>
        <v>3.1847133757961783E-2</v>
      </c>
      <c r="BK10" s="271">
        <f t="shared" si="14"/>
        <v>3.8216560509554139E-2</v>
      </c>
      <c r="BL10" s="271">
        <f t="shared" si="15"/>
        <v>2.5477707006369428E-2</v>
      </c>
      <c r="BM10" s="271">
        <f t="shared" si="16"/>
        <v>6.0509554140127389E-2</v>
      </c>
      <c r="BN10" s="271">
        <f t="shared" si="17"/>
        <v>4.1401273885350316E-2</v>
      </c>
      <c r="BO10" s="271">
        <f t="shared" si="18"/>
        <v>4.1401273885350316E-2</v>
      </c>
      <c r="BP10" s="271">
        <f t="shared" si="19"/>
        <v>5.7324840764331211E-2</v>
      </c>
      <c r="BQ10" s="271">
        <f t="shared" si="20"/>
        <v>6.0509554140127389E-2</v>
      </c>
      <c r="BR10" s="271">
        <f t="shared" si="21"/>
        <v>4.1401273885350316E-2</v>
      </c>
      <c r="BS10" s="271">
        <f t="shared" si="22"/>
        <v>5.0955414012738856E-2</v>
      </c>
      <c r="BT10" s="271">
        <f t="shared" si="23"/>
        <v>6.6878980891719744E-2</v>
      </c>
      <c r="BU10" s="271">
        <f t="shared" si="24"/>
        <v>6.0509554140127389E-2</v>
      </c>
      <c r="BV10" s="271">
        <f t="shared" si="25"/>
        <v>4.4585987261146494E-2</v>
      </c>
      <c r="BW10" s="271">
        <f t="shared" si="26"/>
        <v>6.0509554140127389E-2</v>
      </c>
      <c r="BX10" s="271">
        <f t="shared" si="27"/>
        <v>4.7770700636942678E-2</v>
      </c>
      <c r="BY10" s="271">
        <f t="shared" si="28"/>
        <v>6.0509554140127389E-2</v>
      </c>
      <c r="BZ10" s="271">
        <f t="shared" si="29"/>
        <v>4.4585987261146494E-2</v>
      </c>
      <c r="CA10" s="271">
        <f t="shared" si="30"/>
        <v>1.9108280254777069E-2</v>
      </c>
      <c r="CB10" s="271">
        <f t="shared" si="31"/>
        <v>2.8662420382165606E-2</v>
      </c>
      <c r="CC10" s="271">
        <f t="shared" si="32"/>
        <v>1.5923566878980892E-2</v>
      </c>
      <c r="CD10" s="271">
        <f t="shared" si="33"/>
        <v>1.5923566878980892E-2</v>
      </c>
      <c r="CE10" s="271">
        <f t="shared" si="34"/>
        <v>1.5923566878980892E-2</v>
      </c>
      <c r="CF10" s="271">
        <f t="shared" si="35"/>
        <v>0</v>
      </c>
      <c r="CG10" s="271">
        <f t="shared" si="36"/>
        <v>6.369426751592357E-3</v>
      </c>
      <c r="CH10" s="271">
        <f t="shared" si="37"/>
        <v>0</v>
      </c>
      <c r="CI10" s="271">
        <f t="shared" si="38"/>
        <v>3.1847133757961785E-3</v>
      </c>
      <c r="CJ10" s="271">
        <f t="shared" si="39"/>
        <v>6.369426751592357E-3</v>
      </c>
      <c r="CK10" s="271">
        <f t="shared" si="40"/>
        <v>0</v>
      </c>
      <c r="CL10" s="271">
        <f t="shared" si="41"/>
        <v>3.1847133757961785E-3</v>
      </c>
      <c r="CM10" s="271">
        <f t="shared" si="42"/>
        <v>1.5923566878980892E-2</v>
      </c>
      <c r="CN10" s="271">
        <f t="shared" si="43"/>
        <v>3.1847133757961785E-3</v>
      </c>
      <c r="CO10" s="271">
        <f t="shared" si="44"/>
        <v>3.1847133757961785E-3</v>
      </c>
      <c r="CP10" s="271">
        <f t="shared" si="45"/>
        <v>0</v>
      </c>
      <c r="CQ10" s="271">
        <f t="shared" si="46"/>
        <v>3.1847133757961785E-3</v>
      </c>
    </row>
    <row r="11" spans="2:96" x14ac:dyDescent="0.15">
      <c r="B11" s="330" t="s">
        <v>5</v>
      </c>
      <c r="C11" s="329"/>
      <c r="D11" s="6">
        <v>1364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</v>
      </c>
      <c r="L11" s="6">
        <v>10</v>
      </c>
      <c r="M11" s="6">
        <v>38</v>
      </c>
      <c r="N11" s="6">
        <v>83</v>
      </c>
      <c r="O11" s="6">
        <v>106</v>
      </c>
      <c r="P11" s="6">
        <v>124</v>
      </c>
      <c r="Q11" s="6">
        <v>121</v>
      </c>
      <c r="R11" s="6">
        <v>147</v>
      </c>
      <c r="S11" s="6">
        <v>113</v>
      </c>
      <c r="T11" s="6">
        <v>100</v>
      </c>
      <c r="U11" s="6">
        <v>88</v>
      </c>
      <c r="V11" s="6">
        <v>75</v>
      </c>
      <c r="W11" s="6">
        <v>60</v>
      </c>
      <c r="X11" s="6">
        <v>51</v>
      </c>
      <c r="Y11" s="6">
        <v>31</v>
      </c>
      <c r="Z11" s="6">
        <v>34</v>
      </c>
      <c r="AA11" s="6">
        <v>22</v>
      </c>
      <c r="AB11" s="6">
        <v>33</v>
      </c>
      <c r="AC11" s="6">
        <v>22</v>
      </c>
      <c r="AD11" s="6">
        <v>10</v>
      </c>
      <c r="AE11" s="6">
        <v>16</v>
      </c>
      <c r="AF11" s="6">
        <v>12</v>
      </c>
      <c r="AG11" s="6">
        <v>14</v>
      </c>
      <c r="AH11" s="6">
        <v>13</v>
      </c>
      <c r="AI11" s="6">
        <v>10</v>
      </c>
      <c r="AJ11" s="6">
        <v>6</v>
      </c>
      <c r="AK11" s="6">
        <v>6</v>
      </c>
      <c r="AL11" s="6">
        <v>3</v>
      </c>
      <c r="AM11" s="6">
        <v>3</v>
      </c>
      <c r="AN11" s="6">
        <v>3</v>
      </c>
      <c r="AO11" s="6">
        <v>3</v>
      </c>
      <c r="AP11" s="6">
        <v>2</v>
      </c>
      <c r="AQ11" s="6">
        <v>0</v>
      </c>
      <c r="AR11" s="6">
        <v>0</v>
      </c>
      <c r="AS11" s="6">
        <v>0</v>
      </c>
      <c r="AT11" s="6">
        <v>2</v>
      </c>
      <c r="AU11" s="6">
        <v>0</v>
      </c>
      <c r="AV11" s="6">
        <v>1</v>
      </c>
      <c r="AW11" s="216">
        <v>42.9</v>
      </c>
      <c r="AX11" s="217">
        <v>45.6</v>
      </c>
      <c r="AY11" s="217">
        <v>11.3</v>
      </c>
      <c r="AZ11" s="271">
        <f t="shared" si="3"/>
        <v>0</v>
      </c>
      <c r="BA11" s="271">
        <f t="shared" si="4"/>
        <v>0</v>
      </c>
      <c r="BB11" s="271">
        <f t="shared" si="5"/>
        <v>0</v>
      </c>
      <c r="BC11" s="271">
        <f t="shared" si="6"/>
        <v>0</v>
      </c>
      <c r="BD11" s="271">
        <f t="shared" si="7"/>
        <v>0</v>
      </c>
      <c r="BE11" s="271">
        <f t="shared" si="8"/>
        <v>0</v>
      </c>
      <c r="BF11" s="271">
        <f t="shared" si="9"/>
        <v>1.4662756598240469E-3</v>
      </c>
      <c r="BG11" s="271">
        <f t="shared" si="10"/>
        <v>7.331378299120235E-3</v>
      </c>
      <c r="BH11" s="271">
        <f t="shared" si="11"/>
        <v>2.7859237536656891E-2</v>
      </c>
      <c r="BI11" s="271">
        <f t="shared" si="12"/>
        <v>6.0850439882697949E-2</v>
      </c>
      <c r="BJ11" s="271">
        <f t="shared" si="13"/>
        <v>7.7712609970674487E-2</v>
      </c>
      <c r="BK11" s="271">
        <f t="shared" si="14"/>
        <v>9.0909090909090912E-2</v>
      </c>
      <c r="BL11" s="271">
        <f t="shared" si="15"/>
        <v>8.8709677419354843E-2</v>
      </c>
      <c r="BM11" s="271">
        <f t="shared" si="16"/>
        <v>0.10777126099706745</v>
      </c>
      <c r="BN11" s="271">
        <f t="shared" si="17"/>
        <v>8.2844574780058647E-2</v>
      </c>
      <c r="BO11" s="271">
        <f t="shared" si="18"/>
        <v>7.331378299120235E-2</v>
      </c>
      <c r="BP11" s="271">
        <f t="shared" si="19"/>
        <v>6.4516129032258063E-2</v>
      </c>
      <c r="BQ11" s="271">
        <f t="shared" si="20"/>
        <v>5.4985337243401759E-2</v>
      </c>
      <c r="BR11" s="271">
        <f t="shared" si="21"/>
        <v>4.398826979472141E-2</v>
      </c>
      <c r="BS11" s="271">
        <f t="shared" si="22"/>
        <v>3.7390029325513198E-2</v>
      </c>
      <c r="BT11" s="271">
        <f t="shared" si="23"/>
        <v>2.2727272727272728E-2</v>
      </c>
      <c r="BU11" s="271">
        <f t="shared" si="24"/>
        <v>2.4926686217008796E-2</v>
      </c>
      <c r="BV11" s="271">
        <f t="shared" si="25"/>
        <v>1.6129032258064516E-2</v>
      </c>
      <c r="BW11" s="271">
        <f t="shared" si="26"/>
        <v>2.4193548387096774E-2</v>
      </c>
      <c r="BX11" s="271">
        <f t="shared" si="27"/>
        <v>1.6129032258064516E-2</v>
      </c>
      <c r="BY11" s="271">
        <f t="shared" si="28"/>
        <v>7.331378299120235E-3</v>
      </c>
      <c r="BZ11" s="271">
        <f t="shared" si="29"/>
        <v>1.1730205278592375E-2</v>
      </c>
      <c r="CA11" s="271">
        <f t="shared" si="30"/>
        <v>8.7976539589442824E-3</v>
      </c>
      <c r="CB11" s="271">
        <f t="shared" si="31"/>
        <v>1.0263929618768328E-2</v>
      </c>
      <c r="CC11" s="271">
        <f t="shared" si="32"/>
        <v>9.5307917888563052E-3</v>
      </c>
      <c r="CD11" s="271">
        <f t="shared" si="33"/>
        <v>7.331378299120235E-3</v>
      </c>
      <c r="CE11" s="271">
        <f t="shared" si="34"/>
        <v>4.3988269794721412E-3</v>
      </c>
      <c r="CF11" s="271">
        <f t="shared" si="35"/>
        <v>4.3988269794721412E-3</v>
      </c>
      <c r="CG11" s="271">
        <f t="shared" si="36"/>
        <v>2.1994134897360706E-3</v>
      </c>
      <c r="CH11" s="271">
        <f t="shared" si="37"/>
        <v>2.1994134897360706E-3</v>
      </c>
      <c r="CI11" s="271">
        <f t="shared" si="38"/>
        <v>2.1994134897360706E-3</v>
      </c>
      <c r="CJ11" s="271">
        <f t="shared" si="39"/>
        <v>2.1994134897360706E-3</v>
      </c>
      <c r="CK11" s="271">
        <f t="shared" si="40"/>
        <v>1.4662756598240469E-3</v>
      </c>
      <c r="CL11" s="271">
        <f t="shared" si="41"/>
        <v>0</v>
      </c>
      <c r="CM11" s="271">
        <f t="shared" si="42"/>
        <v>0</v>
      </c>
      <c r="CN11" s="271">
        <f t="shared" si="43"/>
        <v>0</v>
      </c>
      <c r="CO11" s="271">
        <f t="shared" si="44"/>
        <v>1.4662756598240469E-3</v>
      </c>
      <c r="CP11" s="271">
        <f t="shared" si="45"/>
        <v>0</v>
      </c>
      <c r="CQ11" s="271">
        <f t="shared" si="46"/>
        <v>7.3313782991202346E-4</v>
      </c>
    </row>
    <row r="12" spans="2:96" ht="12" customHeight="1" x14ac:dyDescent="0.15">
      <c r="B12" s="331" t="s">
        <v>336</v>
      </c>
      <c r="C12" s="287"/>
      <c r="D12" s="5">
        <v>61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2</v>
      </c>
      <c r="P12" s="5">
        <v>3</v>
      </c>
      <c r="Q12" s="5">
        <v>0</v>
      </c>
      <c r="R12" s="5">
        <v>7</v>
      </c>
      <c r="S12" s="5">
        <v>6</v>
      </c>
      <c r="T12" s="5">
        <v>9</v>
      </c>
      <c r="U12" s="5">
        <v>6</v>
      </c>
      <c r="V12" s="5">
        <v>3</v>
      </c>
      <c r="W12" s="5">
        <v>8</v>
      </c>
      <c r="X12" s="5">
        <v>4</v>
      </c>
      <c r="Y12" s="5">
        <v>3</v>
      </c>
      <c r="Z12" s="5">
        <v>3</v>
      </c>
      <c r="AA12" s="5">
        <v>1</v>
      </c>
      <c r="AB12" s="5">
        <v>2</v>
      </c>
      <c r="AC12" s="5">
        <v>1</v>
      </c>
      <c r="AD12" s="5">
        <v>0</v>
      </c>
      <c r="AE12" s="5">
        <v>1</v>
      </c>
      <c r="AF12" s="5">
        <v>1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214">
        <v>47.1</v>
      </c>
      <c r="AX12" s="215">
        <v>48</v>
      </c>
      <c r="AY12" s="215">
        <v>7.7</v>
      </c>
      <c r="AZ12" s="271">
        <f t="shared" si="3"/>
        <v>0</v>
      </c>
      <c r="BA12" s="271">
        <f t="shared" si="4"/>
        <v>0</v>
      </c>
      <c r="BB12" s="271">
        <f t="shared" si="5"/>
        <v>0</v>
      </c>
      <c r="BC12" s="271">
        <f t="shared" si="6"/>
        <v>0</v>
      </c>
      <c r="BD12" s="271">
        <f t="shared" si="7"/>
        <v>0</v>
      </c>
      <c r="BE12" s="271">
        <f t="shared" si="8"/>
        <v>0</v>
      </c>
      <c r="BF12" s="271">
        <f t="shared" si="9"/>
        <v>0</v>
      </c>
      <c r="BG12" s="271">
        <f t="shared" si="10"/>
        <v>0</v>
      </c>
      <c r="BH12" s="271">
        <f t="shared" si="11"/>
        <v>0</v>
      </c>
      <c r="BI12" s="271">
        <f t="shared" si="12"/>
        <v>1.6393442622950821E-2</v>
      </c>
      <c r="BJ12" s="271">
        <f t="shared" si="13"/>
        <v>3.2786885245901641E-2</v>
      </c>
      <c r="BK12" s="271">
        <f t="shared" si="14"/>
        <v>4.9180327868852458E-2</v>
      </c>
      <c r="BL12" s="271">
        <f t="shared" si="15"/>
        <v>0</v>
      </c>
      <c r="BM12" s="271">
        <f t="shared" si="16"/>
        <v>0.11475409836065574</v>
      </c>
      <c r="BN12" s="271">
        <f t="shared" si="17"/>
        <v>9.8360655737704916E-2</v>
      </c>
      <c r="BO12" s="271">
        <f t="shared" si="18"/>
        <v>0.14754098360655737</v>
      </c>
      <c r="BP12" s="271">
        <f t="shared" si="19"/>
        <v>9.8360655737704916E-2</v>
      </c>
      <c r="BQ12" s="271">
        <f t="shared" si="20"/>
        <v>4.9180327868852458E-2</v>
      </c>
      <c r="BR12" s="271">
        <f t="shared" si="21"/>
        <v>0.13114754098360656</v>
      </c>
      <c r="BS12" s="271">
        <f t="shared" si="22"/>
        <v>6.5573770491803282E-2</v>
      </c>
      <c r="BT12" s="271">
        <f t="shared" si="23"/>
        <v>4.9180327868852458E-2</v>
      </c>
      <c r="BU12" s="271">
        <f t="shared" si="24"/>
        <v>4.9180327868852458E-2</v>
      </c>
      <c r="BV12" s="271">
        <f t="shared" si="25"/>
        <v>1.6393442622950821E-2</v>
      </c>
      <c r="BW12" s="271">
        <f t="shared" si="26"/>
        <v>3.2786885245901641E-2</v>
      </c>
      <c r="BX12" s="271">
        <f t="shared" si="27"/>
        <v>1.6393442622950821E-2</v>
      </c>
      <c r="BY12" s="271">
        <f t="shared" si="28"/>
        <v>0</v>
      </c>
      <c r="BZ12" s="271">
        <f t="shared" si="29"/>
        <v>1.6393442622950821E-2</v>
      </c>
      <c r="CA12" s="271">
        <f t="shared" si="30"/>
        <v>1.6393442622950821E-2</v>
      </c>
      <c r="CB12" s="271">
        <f t="shared" si="31"/>
        <v>0</v>
      </c>
      <c r="CC12" s="271">
        <f t="shared" si="32"/>
        <v>0</v>
      </c>
      <c r="CD12" s="271">
        <f t="shared" si="33"/>
        <v>0</v>
      </c>
      <c r="CE12" s="271">
        <f t="shared" si="34"/>
        <v>0</v>
      </c>
      <c r="CF12" s="271">
        <f t="shared" si="35"/>
        <v>0</v>
      </c>
      <c r="CG12" s="271">
        <f t="shared" si="36"/>
        <v>0</v>
      </c>
      <c r="CH12" s="271">
        <f t="shared" si="37"/>
        <v>0</v>
      </c>
      <c r="CI12" s="271">
        <f t="shared" si="38"/>
        <v>0</v>
      </c>
      <c r="CJ12" s="271">
        <f t="shared" si="39"/>
        <v>0</v>
      </c>
      <c r="CK12" s="271">
        <f t="shared" si="40"/>
        <v>0</v>
      </c>
      <c r="CL12" s="271">
        <f t="shared" si="41"/>
        <v>0</v>
      </c>
      <c r="CM12" s="271">
        <f t="shared" si="42"/>
        <v>0</v>
      </c>
      <c r="CN12" s="271">
        <f t="shared" si="43"/>
        <v>0</v>
      </c>
      <c r="CO12" s="271">
        <f t="shared" si="44"/>
        <v>0</v>
      </c>
      <c r="CP12" s="271">
        <f t="shared" si="45"/>
        <v>0</v>
      </c>
      <c r="CQ12" s="271">
        <f t="shared" si="46"/>
        <v>0</v>
      </c>
    </row>
    <row r="13" spans="2:96" ht="12" customHeight="1" x14ac:dyDescent="0.15">
      <c r="B13" s="331" t="s">
        <v>337</v>
      </c>
      <c r="C13" s="287"/>
      <c r="D13" s="5">
        <v>124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1</v>
      </c>
      <c r="P13" s="5">
        <v>5</v>
      </c>
      <c r="Q13" s="5">
        <v>0</v>
      </c>
      <c r="R13" s="5">
        <v>7</v>
      </c>
      <c r="S13" s="5">
        <v>14</v>
      </c>
      <c r="T13" s="5">
        <v>17</v>
      </c>
      <c r="U13" s="5">
        <v>23</v>
      </c>
      <c r="V13" s="5">
        <v>11</v>
      </c>
      <c r="W13" s="5">
        <v>2</v>
      </c>
      <c r="X13" s="5">
        <v>8</v>
      </c>
      <c r="Y13" s="5">
        <v>3</v>
      </c>
      <c r="Z13" s="5">
        <v>8</v>
      </c>
      <c r="AA13" s="5">
        <v>4</v>
      </c>
      <c r="AB13" s="5">
        <v>7</v>
      </c>
      <c r="AC13" s="5">
        <v>4</v>
      </c>
      <c r="AD13" s="5">
        <v>0</v>
      </c>
      <c r="AE13" s="5">
        <v>1</v>
      </c>
      <c r="AF13" s="5">
        <v>0</v>
      </c>
      <c r="AG13" s="5">
        <v>1</v>
      </c>
      <c r="AH13" s="5">
        <v>2</v>
      </c>
      <c r="AI13" s="5">
        <v>0</v>
      </c>
      <c r="AJ13" s="5">
        <v>0</v>
      </c>
      <c r="AK13" s="5">
        <v>1</v>
      </c>
      <c r="AL13" s="5">
        <v>1</v>
      </c>
      <c r="AM13" s="5">
        <v>1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1</v>
      </c>
      <c r="AU13" s="5">
        <v>0</v>
      </c>
      <c r="AV13" s="5">
        <v>0</v>
      </c>
      <c r="AW13" s="214">
        <v>47.7</v>
      </c>
      <c r="AX13" s="215">
        <v>50.9</v>
      </c>
      <c r="AY13" s="215">
        <v>10.5</v>
      </c>
      <c r="AZ13" s="271">
        <f t="shared" si="3"/>
        <v>0</v>
      </c>
      <c r="BA13" s="271">
        <f t="shared" si="4"/>
        <v>0</v>
      </c>
      <c r="BB13" s="271">
        <f t="shared" si="5"/>
        <v>0</v>
      </c>
      <c r="BC13" s="271">
        <f t="shared" si="6"/>
        <v>0</v>
      </c>
      <c r="BD13" s="271">
        <f t="shared" si="7"/>
        <v>0</v>
      </c>
      <c r="BE13" s="271">
        <f t="shared" si="8"/>
        <v>0</v>
      </c>
      <c r="BF13" s="271">
        <f t="shared" si="9"/>
        <v>0</v>
      </c>
      <c r="BG13" s="271">
        <f t="shared" si="10"/>
        <v>0</v>
      </c>
      <c r="BH13" s="271">
        <f t="shared" si="11"/>
        <v>0</v>
      </c>
      <c r="BI13" s="271">
        <f t="shared" si="12"/>
        <v>8.0645161290322578E-3</v>
      </c>
      <c r="BJ13" s="271">
        <f t="shared" si="13"/>
        <v>8.0645161290322578E-3</v>
      </c>
      <c r="BK13" s="271">
        <f t="shared" si="14"/>
        <v>4.0322580645161289E-2</v>
      </c>
      <c r="BL13" s="271">
        <f t="shared" si="15"/>
        <v>0</v>
      </c>
      <c r="BM13" s="271">
        <f t="shared" si="16"/>
        <v>5.6451612903225805E-2</v>
      </c>
      <c r="BN13" s="271">
        <f t="shared" si="17"/>
        <v>0.11290322580645161</v>
      </c>
      <c r="BO13" s="271">
        <f t="shared" si="18"/>
        <v>0.13709677419354838</v>
      </c>
      <c r="BP13" s="271">
        <f t="shared" si="19"/>
        <v>0.18548387096774194</v>
      </c>
      <c r="BQ13" s="271">
        <f t="shared" si="20"/>
        <v>8.8709677419354843E-2</v>
      </c>
      <c r="BR13" s="271">
        <f t="shared" si="21"/>
        <v>1.6129032258064516E-2</v>
      </c>
      <c r="BS13" s="271">
        <f t="shared" si="22"/>
        <v>6.4516129032258063E-2</v>
      </c>
      <c r="BT13" s="271">
        <f t="shared" si="23"/>
        <v>2.4193548387096774E-2</v>
      </c>
      <c r="BU13" s="271">
        <f t="shared" si="24"/>
        <v>6.4516129032258063E-2</v>
      </c>
      <c r="BV13" s="271">
        <f t="shared" si="25"/>
        <v>3.2258064516129031E-2</v>
      </c>
      <c r="BW13" s="271">
        <f t="shared" si="26"/>
        <v>5.6451612903225805E-2</v>
      </c>
      <c r="BX13" s="271">
        <f t="shared" si="27"/>
        <v>3.2258064516129031E-2</v>
      </c>
      <c r="BY13" s="271">
        <f t="shared" si="28"/>
        <v>0</v>
      </c>
      <c r="BZ13" s="271">
        <f t="shared" si="29"/>
        <v>8.0645161290322578E-3</v>
      </c>
      <c r="CA13" s="271">
        <f t="shared" si="30"/>
        <v>0</v>
      </c>
      <c r="CB13" s="271">
        <f t="shared" si="31"/>
        <v>8.0645161290322578E-3</v>
      </c>
      <c r="CC13" s="271">
        <f t="shared" si="32"/>
        <v>1.6129032258064516E-2</v>
      </c>
      <c r="CD13" s="271">
        <f t="shared" si="33"/>
        <v>0</v>
      </c>
      <c r="CE13" s="271">
        <f t="shared" si="34"/>
        <v>0</v>
      </c>
      <c r="CF13" s="271">
        <f t="shared" si="35"/>
        <v>8.0645161290322578E-3</v>
      </c>
      <c r="CG13" s="271">
        <f t="shared" si="36"/>
        <v>8.0645161290322578E-3</v>
      </c>
      <c r="CH13" s="271">
        <f t="shared" si="37"/>
        <v>8.0645161290322578E-3</v>
      </c>
      <c r="CI13" s="271">
        <f t="shared" si="38"/>
        <v>8.0645161290322578E-3</v>
      </c>
      <c r="CJ13" s="271">
        <f t="shared" si="39"/>
        <v>0</v>
      </c>
      <c r="CK13" s="271">
        <f t="shared" si="40"/>
        <v>0</v>
      </c>
      <c r="CL13" s="271">
        <f t="shared" si="41"/>
        <v>0</v>
      </c>
      <c r="CM13" s="271">
        <f t="shared" si="42"/>
        <v>0</v>
      </c>
      <c r="CN13" s="271">
        <f t="shared" si="43"/>
        <v>0</v>
      </c>
      <c r="CO13" s="271">
        <f t="shared" si="44"/>
        <v>8.0645161290322578E-3</v>
      </c>
      <c r="CP13" s="271">
        <f t="shared" si="45"/>
        <v>0</v>
      </c>
      <c r="CQ13" s="271">
        <f t="shared" si="46"/>
        <v>0</v>
      </c>
    </row>
    <row r="14" spans="2:96" ht="12" customHeight="1" x14ac:dyDescent="0.15">
      <c r="B14" s="331" t="s">
        <v>77</v>
      </c>
      <c r="C14" s="287"/>
      <c r="D14" s="5">
        <v>68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1</v>
      </c>
      <c r="P14" s="5">
        <v>8</v>
      </c>
      <c r="Q14" s="5">
        <v>5</v>
      </c>
      <c r="R14" s="5">
        <v>9</v>
      </c>
      <c r="S14" s="5">
        <v>11</v>
      </c>
      <c r="T14" s="5">
        <v>6</v>
      </c>
      <c r="U14" s="5">
        <v>3</v>
      </c>
      <c r="V14" s="5">
        <v>9</v>
      </c>
      <c r="W14" s="5">
        <v>8</v>
      </c>
      <c r="X14" s="5">
        <v>0</v>
      </c>
      <c r="Y14" s="5">
        <v>1</v>
      </c>
      <c r="Z14" s="5">
        <v>1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3</v>
      </c>
      <c r="AI14" s="5">
        <v>0</v>
      </c>
      <c r="AJ14" s="5">
        <v>0</v>
      </c>
      <c r="AK14" s="5">
        <v>0</v>
      </c>
      <c r="AL14" s="5">
        <v>1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214">
        <v>43.8</v>
      </c>
      <c r="AX14" s="215">
        <v>46</v>
      </c>
      <c r="AY14" s="215">
        <v>9</v>
      </c>
      <c r="AZ14" s="271">
        <f t="shared" si="3"/>
        <v>0</v>
      </c>
      <c r="BA14" s="271">
        <f t="shared" si="4"/>
        <v>0</v>
      </c>
      <c r="BB14" s="271">
        <f t="shared" si="5"/>
        <v>0</v>
      </c>
      <c r="BC14" s="271">
        <f t="shared" si="6"/>
        <v>0</v>
      </c>
      <c r="BD14" s="271">
        <f t="shared" si="7"/>
        <v>0</v>
      </c>
      <c r="BE14" s="271">
        <f t="shared" si="8"/>
        <v>0</v>
      </c>
      <c r="BF14" s="271">
        <f t="shared" si="9"/>
        <v>0</v>
      </c>
      <c r="BG14" s="271">
        <f t="shared" si="10"/>
        <v>0</v>
      </c>
      <c r="BH14" s="271">
        <f t="shared" si="11"/>
        <v>0</v>
      </c>
      <c r="BI14" s="271">
        <f t="shared" si="12"/>
        <v>1.4705882352941176E-2</v>
      </c>
      <c r="BJ14" s="271">
        <f t="shared" si="13"/>
        <v>1.4705882352941176E-2</v>
      </c>
      <c r="BK14" s="271">
        <f t="shared" si="14"/>
        <v>0.11764705882352941</v>
      </c>
      <c r="BL14" s="271">
        <f t="shared" si="15"/>
        <v>7.3529411764705885E-2</v>
      </c>
      <c r="BM14" s="271">
        <f t="shared" si="16"/>
        <v>0.13235294117647059</v>
      </c>
      <c r="BN14" s="271">
        <f t="shared" si="17"/>
        <v>0.16176470588235295</v>
      </c>
      <c r="BO14" s="271">
        <f t="shared" si="18"/>
        <v>8.8235294117647065E-2</v>
      </c>
      <c r="BP14" s="271">
        <f t="shared" si="19"/>
        <v>4.4117647058823532E-2</v>
      </c>
      <c r="BQ14" s="271">
        <f t="shared" si="20"/>
        <v>0.13235294117647059</v>
      </c>
      <c r="BR14" s="271">
        <f t="shared" si="21"/>
        <v>0.11764705882352941</v>
      </c>
      <c r="BS14" s="271">
        <f t="shared" si="22"/>
        <v>0</v>
      </c>
      <c r="BT14" s="271">
        <f t="shared" si="23"/>
        <v>1.4705882352941176E-2</v>
      </c>
      <c r="BU14" s="271">
        <f t="shared" si="24"/>
        <v>1.4705882352941176E-2</v>
      </c>
      <c r="BV14" s="271">
        <f t="shared" si="25"/>
        <v>1.4705882352941176E-2</v>
      </c>
      <c r="BW14" s="271">
        <f t="shared" si="26"/>
        <v>0</v>
      </c>
      <c r="BX14" s="271">
        <f t="shared" si="27"/>
        <v>0</v>
      </c>
      <c r="BY14" s="271">
        <f t="shared" si="28"/>
        <v>0</v>
      </c>
      <c r="BZ14" s="271">
        <f t="shared" si="29"/>
        <v>0</v>
      </c>
      <c r="CA14" s="271">
        <f t="shared" si="30"/>
        <v>0</v>
      </c>
      <c r="CB14" s="271">
        <f t="shared" si="31"/>
        <v>0</v>
      </c>
      <c r="CC14" s="271">
        <f t="shared" si="32"/>
        <v>4.4117647058823532E-2</v>
      </c>
      <c r="CD14" s="271">
        <f t="shared" si="33"/>
        <v>0</v>
      </c>
      <c r="CE14" s="271">
        <f t="shared" si="34"/>
        <v>0</v>
      </c>
      <c r="CF14" s="271">
        <f t="shared" si="35"/>
        <v>0</v>
      </c>
      <c r="CG14" s="271">
        <f t="shared" si="36"/>
        <v>1.4705882352941176E-2</v>
      </c>
      <c r="CH14" s="271">
        <f t="shared" si="37"/>
        <v>0</v>
      </c>
      <c r="CI14" s="271">
        <f t="shared" si="38"/>
        <v>0</v>
      </c>
      <c r="CJ14" s="271">
        <f t="shared" si="39"/>
        <v>0</v>
      </c>
      <c r="CK14" s="271">
        <f t="shared" si="40"/>
        <v>0</v>
      </c>
      <c r="CL14" s="271">
        <f t="shared" si="41"/>
        <v>0</v>
      </c>
      <c r="CM14" s="271">
        <f t="shared" si="42"/>
        <v>0</v>
      </c>
      <c r="CN14" s="271">
        <f t="shared" si="43"/>
        <v>0</v>
      </c>
      <c r="CO14" s="271">
        <f t="shared" si="44"/>
        <v>0</v>
      </c>
      <c r="CP14" s="271">
        <f t="shared" si="45"/>
        <v>0</v>
      </c>
      <c r="CQ14" s="271">
        <f t="shared" si="46"/>
        <v>0</v>
      </c>
    </row>
    <row r="15" spans="2:96" ht="12" customHeight="1" x14ac:dyDescent="0.15">
      <c r="B15" s="331" t="s">
        <v>78</v>
      </c>
      <c r="C15" s="287"/>
      <c r="D15" s="5">
        <v>4276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6</v>
      </c>
      <c r="O15" s="5">
        <v>15</v>
      </c>
      <c r="P15" s="5">
        <v>15</v>
      </c>
      <c r="Q15" s="5">
        <v>26</v>
      </c>
      <c r="R15" s="5">
        <v>63</v>
      </c>
      <c r="S15" s="5">
        <v>79</v>
      </c>
      <c r="T15" s="5">
        <v>88</v>
      </c>
      <c r="U15" s="5">
        <v>114</v>
      </c>
      <c r="V15" s="5">
        <v>128</v>
      </c>
      <c r="W15" s="5">
        <v>100</v>
      </c>
      <c r="X15" s="5">
        <v>99</v>
      </c>
      <c r="Y15" s="5">
        <v>132</v>
      </c>
      <c r="Z15" s="5">
        <v>133</v>
      </c>
      <c r="AA15" s="5">
        <v>128</v>
      </c>
      <c r="AB15" s="5">
        <v>145</v>
      </c>
      <c r="AC15" s="5">
        <v>144</v>
      </c>
      <c r="AD15" s="5">
        <v>150</v>
      </c>
      <c r="AE15" s="5">
        <v>145</v>
      </c>
      <c r="AF15" s="5">
        <v>138</v>
      </c>
      <c r="AG15" s="5">
        <v>127</v>
      </c>
      <c r="AH15" s="5">
        <v>132</v>
      </c>
      <c r="AI15" s="5">
        <v>126</v>
      </c>
      <c r="AJ15" s="5">
        <v>151</v>
      </c>
      <c r="AK15" s="5">
        <v>128</v>
      </c>
      <c r="AL15" s="5">
        <v>117</v>
      </c>
      <c r="AM15" s="5">
        <v>113</v>
      </c>
      <c r="AN15" s="5">
        <v>97</v>
      </c>
      <c r="AO15" s="5">
        <v>95</v>
      </c>
      <c r="AP15" s="5">
        <v>82</v>
      </c>
      <c r="AQ15" s="5">
        <v>90</v>
      </c>
      <c r="AR15" s="5">
        <v>73</v>
      </c>
      <c r="AS15" s="5">
        <v>75</v>
      </c>
      <c r="AT15" s="5">
        <v>68</v>
      </c>
      <c r="AU15" s="5">
        <v>85</v>
      </c>
      <c r="AV15" s="5">
        <v>868</v>
      </c>
      <c r="AW15" s="214">
        <v>74.5</v>
      </c>
      <c r="AX15" s="215">
        <v>78.599999999999994</v>
      </c>
      <c r="AY15" s="215">
        <v>26</v>
      </c>
      <c r="AZ15" s="271">
        <f t="shared" si="3"/>
        <v>0</v>
      </c>
      <c r="BA15" s="271">
        <f t="shared" si="4"/>
        <v>0</v>
      </c>
      <c r="BB15" s="271">
        <f t="shared" si="5"/>
        <v>0</v>
      </c>
      <c r="BC15" s="271">
        <f t="shared" si="6"/>
        <v>0</v>
      </c>
      <c r="BD15" s="271">
        <f t="shared" si="7"/>
        <v>0</v>
      </c>
      <c r="BE15" s="271">
        <f t="shared" si="8"/>
        <v>0</v>
      </c>
      <c r="BF15" s="271">
        <f t="shared" si="9"/>
        <v>2.3386342376052386E-4</v>
      </c>
      <c r="BG15" s="271">
        <f t="shared" si="10"/>
        <v>0</v>
      </c>
      <c r="BH15" s="271">
        <f t="shared" si="11"/>
        <v>0</v>
      </c>
      <c r="BI15" s="271">
        <f t="shared" si="12"/>
        <v>1.403180542563143E-3</v>
      </c>
      <c r="BJ15" s="271">
        <f t="shared" si="13"/>
        <v>3.5079513564078577E-3</v>
      </c>
      <c r="BK15" s="271">
        <f t="shared" si="14"/>
        <v>3.5079513564078577E-3</v>
      </c>
      <c r="BL15" s="271">
        <f t="shared" si="15"/>
        <v>6.0804490177736202E-3</v>
      </c>
      <c r="BM15" s="271">
        <f t="shared" si="16"/>
        <v>1.4733395696913003E-2</v>
      </c>
      <c r="BN15" s="271">
        <f t="shared" si="17"/>
        <v>1.8475210477081384E-2</v>
      </c>
      <c r="BO15" s="271">
        <f t="shared" si="18"/>
        <v>2.05799812909261E-2</v>
      </c>
      <c r="BP15" s="271">
        <f t="shared" si="19"/>
        <v>2.6660430308699721E-2</v>
      </c>
      <c r="BQ15" s="271">
        <f t="shared" si="20"/>
        <v>2.9934518241347054E-2</v>
      </c>
      <c r="BR15" s="271">
        <f t="shared" si="21"/>
        <v>2.3386342376052385E-2</v>
      </c>
      <c r="BS15" s="271">
        <f t="shared" si="22"/>
        <v>2.3152478952291861E-2</v>
      </c>
      <c r="BT15" s="271">
        <f t="shared" si="23"/>
        <v>3.086997193638915E-2</v>
      </c>
      <c r="BU15" s="271">
        <f t="shared" si="24"/>
        <v>3.1103835360149674E-2</v>
      </c>
      <c r="BV15" s="271">
        <f t="shared" si="25"/>
        <v>2.9934518241347054E-2</v>
      </c>
      <c r="BW15" s="271">
        <f t="shared" si="26"/>
        <v>3.3910196445275959E-2</v>
      </c>
      <c r="BX15" s="271">
        <f t="shared" si="27"/>
        <v>3.3676333021515438E-2</v>
      </c>
      <c r="BY15" s="271">
        <f t="shared" si="28"/>
        <v>3.5079513564078575E-2</v>
      </c>
      <c r="BZ15" s="271">
        <f t="shared" si="29"/>
        <v>3.3910196445275959E-2</v>
      </c>
      <c r="CA15" s="271">
        <f t="shared" si="30"/>
        <v>3.2273152478952294E-2</v>
      </c>
      <c r="CB15" s="271">
        <f t="shared" si="31"/>
        <v>2.970065481758653E-2</v>
      </c>
      <c r="CC15" s="271">
        <f t="shared" si="32"/>
        <v>3.086997193638915E-2</v>
      </c>
      <c r="CD15" s="271">
        <f t="shared" si="33"/>
        <v>2.9466791393826006E-2</v>
      </c>
      <c r="CE15" s="271">
        <f t="shared" si="34"/>
        <v>3.5313376987839103E-2</v>
      </c>
      <c r="CF15" s="271">
        <f t="shared" si="35"/>
        <v>2.9934518241347054E-2</v>
      </c>
      <c r="CG15" s="271">
        <f t="shared" si="36"/>
        <v>2.7362020579981289E-2</v>
      </c>
      <c r="CH15" s="271">
        <f t="shared" si="37"/>
        <v>2.6426566884939197E-2</v>
      </c>
      <c r="CI15" s="271">
        <f t="shared" si="38"/>
        <v>2.2684752104770813E-2</v>
      </c>
      <c r="CJ15" s="271">
        <f t="shared" si="39"/>
        <v>2.2217025257249765E-2</v>
      </c>
      <c r="CK15" s="271">
        <f t="shared" si="40"/>
        <v>1.9176800748362956E-2</v>
      </c>
      <c r="CL15" s="271">
        <f t="shared" si="41"/>
        <v>2.1047708138447148E-2</v>
      </c>
      <c r="CM15" s="271">
        <f t="shared" si="42"/>
        <v>1.7072029934518243E-2</v>
      </c>
      <c r="CN15" s="271">
        <f t="shared" si="43"/>
        <v>1.7539756782039288E-2</v>
      </c>
      <c r="CO15" s="271">
        <f t="shared" si="44"/>
        <v>1.5902712815715623E-2</v>
      </c>
      <c r="CP15" s="271">
        <f t="shared" si="45"/>
        <v>1.9878391019644528E-2</v>
      </c>
      <c r="CQ15" s="271">
        <f t="shared" si="46"/>
        <v>0.2029934518241347</v>
      </c>
    </row>
    <row r="16" spans="2:96" ht="12" customHeight="1" x14ac:dyDescent="0.15">
      <c r="B16" s="331" t="s">
        <v>79</v>
      </c>
      <c r="C16" s="287"/>
      <c r="D16" s="5">
        <v>272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1</v>
      </c>
      <c r="L16" s="5">
        <v>0</v>
      </c>
      <c r="M16" s="5">
        <v>0</v>
      </c>
      <c r="N16" s="5">
        <v>2</v>
      </c>
      <c r="O16" s="5">
        <v>5</v>
      </c>
      <c r="P16" s="5">
        <v>7</v>
      </c>
      <c r="Q16" s="5">
        <v>4</v>
      </c>
      <c r="R16" s="5">
        <v>12</v>
      </c>
      <c r="S16" s="5">
        <v>11</v>
      </c>
      <c r="T16" s="5">
        <v>9</v>
      </c>
      <c r="U16" s="5">
        <v>15</v>
      </c>
      <c r="V16" s="5">
        <v>16</v>
      </c>
      <c r="W16" s="5">
        <v>12</v>
      </c>
      <c r="X16" s="5">
        <v>16</v>
      </c>
      <c r="Y16" s="5">
        <v>20</v>
      </c>
      <c r="Z16" s="5">
        <v>18</v>
      </c>
      <c r="AA16" s="5">
        <v>14</v>
      </c>
      <c r="AB16" s="5">
        <v>19</v>
      </c>
      <c r="AC16" s="5">
        <v>15</v>
      </c>
      <c r="AD16" s="5">
        <v>17</v>
      </c>
      <c r="AE16" s="5">
        <v>14</v>
      </c>
      <c r="AF16" s="5">
        <v>6</v>
      </c>
      <c r="AG16" s="5">
        <v>9</v>
      </c>
      <c r="AH16" s="5">
        <v>5</v>
      </c>
      <c r="AI16" s="5">
        <v>4</v>
      </c>
      <c r="AJ16" s="5">
        <v>5</v>
      </c>
      <c r="AK16" s="5">
        <v>0</v>
      </c>
      <c r="AL16" s="5">
        <v>2</v>
      </c>
      <c r="AM16" s="5">
        <v>0</v>
      </c>
      <c r="AN16" s="5">
        <v>1</v>
      </c>
      <c r="AO16" s="5">
        <v>2</v>
      </c>
      <c r="AP16" s="5">
        <v>0</v>
      </c>
      <c r="AQ16" s="5">
        <v>1</v>
      </c>
      <c r="AR16" s="5">
        <v>5</v>
      </c>
      <c r="AS16" s="5">
        <v>1</v>
      </c>
      <c r="AT16" s="5">
        <v>1</v>
      </c>
      <c r="AU16" s="5">
        <v>0</v>
      </c>
      <c r="AV16" s="5">
        <v>0</v>
      </c>
      <c r="AW16" s="214">
        <v>56.7</v>
      </c>
      <c r="AX16" s="215">
        <v>56.7</v>
      </c>
      <c r="AY16" s="215">
        <v>13.1</v>
      </c>
      <c r="AZ16" s="271">
        <f t="shared" si="3"/>
        <v>0</v>
      </c>
      <c r="BA16" s="271">
        <f t="shared" si="4"/>
        <v>0</v>
      </c>
      <c r="BB16" s="271">
        <f t="shared" si="5"/>
        <v>0</v>
      </c>
      <c r="BC16" s="271">
        <f t="shared" si="6"/>
        <v>0</v>
      </c>
      <c r="BD16" s="271">
        <f t="shared" si="7"/>
        <v>0</v>
      </c>
      <c r="BE16" s="271">
        <f t="shared" si="8"/>
        <v>1.1029411764705883E-2</v>
      </c>
      <c r="BF16" s="271">
        <f t="shared" si="9"/>
        <v>3.6764705882352941E-3</v>
      </c>
      <c r="BG16" s="271">
        <f t="shared" si="10"/>
        <v>0</v>
      </c>
      <c r="BH16" s="271">
        <f t="shared" si="11"/>
        <v>0</v>
      </c>
      <c r="BI16" s="271">
        <f t="shared" si="12"/>
        <v>7.3529411764705881E-3</v>
      </c>
      <c r="BJ16" s="271">
        <f t="shared" si="13"/>
        <v>1.8382352941176471E-2</v>
      </c>
      <c r="BK16" s="271">
        <f t="shared" si="14"/>
        <v>2.5735294117647058E-2</v>
      </c>
      <c r="BL16" s="271">
        <f t="shared" si="15"/>
        <v>1.4705882352941176E-2</v>
      </c>
      <c r="BM16" s="271">
        <f t="shared" si="16"/>
        <v>4.4117647058823532E-2</v>
      </c>
      <c r="BN16" s="271">
        <f t="shared" si="17"/>
        <v>4.0441176470588237E-2</v>
      </c>
      <c r="BO16" s="271">
        <f t="shared" si="18"/>
        <v>3.3088235294117647E-2</v>
      </c>
      <c r="BP16" s="271">
        <f t="shared" si="19"/>
        <v>5.514705882352941E-2</v>
      </c>
      <c r="BQ16" s="271">
        <f t="shared" si="20"/>
        <v>5.8823529411764705E-2</v>
      </c>
      <c r="BR16" s="271">
        <f t="shared" si="21"/>
        <v>4.4117647058823532E-2</v>
      </c>
      <c r="BS16" s="271">
        <f t="shared" si="22"/>
        <v>5.8823529411764705E-2</v>
      </c>
      <c r="BT16" s="271">
        <f t="shared" si="23"/>
        <v>7.3529411764705885E-2</v>
      </c>
      <c r="BU16" s="271">
        <f t="shared" si="24"/>
        <v>6.6176470588235295E-2</v>
      </c>
      <c r="BV16" s="271">
        <f t="shared" si="25"/>
        <v>5.1470588235294115E-2</v>
      </c>
      <c r="BW16" s="271">
        <f t="shared" si="26"/>
        <v>6.985294117647059E-2</v>
      </c>
      <c r="BX16" s="271">
        <f t="shared" si="27"/>
        <v>5.514705882352941E-2</v>
      </c>
      <c r="BY16" s="271">
        <f t="shared" si="28"/>
        <v>6.25E-2</v>
      </c>
      <c r="BZ16" s="271">
        <f t="shared" si="29"/>
        <v>5.1470588235294115E-2</v>
      </c>
      <c r="CA16" s="271">
        <f t="shared" si="30"/>
        <v>2.2058823529411766E-2</v>
      </c>
      <c r="CB16" s="271">
        <f t="shared" si="31"/>
        <v>3.3088235294117647E-2</v>
      </c>
      <c r="CC16" s="271">
        <f t="shared" si="32"/>
        <v>1.8382352941176471E-2</v>
      </c>
      <c r="CD16" s="271">
        <f t="shared" si="33"/>
        <v>1.4705882352941176E-2</v>
      </c>
      <c r="CE16" s="271">
        <f t="shared" si="34"/>
        <v>1.8382352941176471E-2</v>
      </c>
      <c r="CF16" s="271">
        <f t="shared" si="35"/>
        <v>0</v>
      </c>
      <c r="CG16" s="271">
        <f t="shared" si="36"/>
        <v>7.3529411764705881E-3</v>
      </c>
      <c r="CH16" s="271">
        <f t="shared" si="37"/>
        <v>0</v>
      </c>
      <c r="CI16" s="271">
        <f t="shared" si="38"/>
        <v>3.6764705882352941E-3</v>
      </c>
      <c r="CJ16" s="271">
        <f t="shared" si="39"/>
        <v>7.3529411764705881E-3</v>
      </c>
      <c r="CK16" s="271">
        <f t="shared" si="40"/>
        <v>0</v>
      </c>
      <c r="CL16" s="271">
        <f t="shared" si="41"/>
        <v>3.6764705882352941E-3</v>
      </c>
      <c r="CM16" s="271">
        <f t="shared" si="42"/>
        <v>1.8382352941176471E-2</v>
      </c>
      <c r="CN16" s="271">
        <f t="shared" si="43"/>
        <v>3.6764705882352941E-3</v>
      </c>
      <c r="CO16" s="271">
        <f t="shared" si="44"/>
        <v>3.6764705882352941E-3</v>
      </c>
      <c r="CP16" s="271">
        <f t="shared" si="45"/>
        <v>0</v>
      </c>
      <c r="CQ16" s="271">
        <f t="shared" si="46"/>
        <v>0</v>
      </c>
    </row>
    <row r="17" spans="2:95" ht="12" customHeight="1" x14ac:dyDescent="0.15">
      <c r="B17" s="331" t="s">
        <v>338</v>
      </c>
      <c r="C17" s="287"/>
      <c r="D17" s="5">
        <v>41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2</v>
      </c>
      <c r="R17" s="5">
        <v>8</v>
      </c>
      <c r="S17" s="5">
        <v>6</v>
      </c>
      <c r="T17" s="5">
        <v>5</v>
      </c>
      <c r="U17" s="5">
        <v>2</v>
      </c>
      <c r="V17" s="5">
        <v>1</v>
      </c>
      <c r="W17" s="5">
        <v>2</v>
      </c>
      <c r="X17" s="5">
        <v>4</v>
      </c>
      <c r="Y17" s="5">
        <v>5</v>
      </c>
      <c r="Z17" s="5">
        <v>2</v>
      </c>
      <c r="AA17" s="5">
        <v>1</v>
      </c>
      <c r="AB17" s="5">
        <v>2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214">
        <v>44.9</v>
      </c>
      <c r="AX17" s="215">
        <v>47.6</v>
      </c>
      <c r="AY17" s="215">
        <v>6.9</v>
      </c>
      <c r="AZ17" s="271">
        <f t="shared" si="3"/>
        <v>0</v>
      </c>
      <c r="BA17" s="271">
        <f t="shared" si="4"/>
        <v>0</v>
      </c>
      <c r="BB17" s="271">
        <f t="shared" si="5"/>
        <v>0</v>
      </c>
      <c r="BC17" s="271">
        <f t="shared" si="6"/>
        <v>0</v>
      </c>
      <c r="BD17" s="271">
        <f t="shared" si="7"/>
        <v>0</v>
      </c>
      <c r="BE17" s="271">
        <f t="shared" si="8"/>
        <v>0</v>
      </c>
      <c r="BF17" s="271">
        <f t="shared" si="9"/>
        <v>0</v>
      </c>
      <c r="BG17" s="271">
        <f t="shared" si="10"/>
        <v>0</v>
      </c>
      <c r="BH17" s="271">
        <f t="shared" si="11"/>
        <v>0</v>
      </c>
      <c r="BI17" s="271">
        <f t="shared" si="12"/>
        <v>0</v>
      </c>
      <c r="BJ17" s="271">
        <f t="shared" si="13"/>
        <v>2.4390243902439025E-2</v>
      </c>
      <c r="BK17" s="271">
        <f t="shared" si="14"/>
        <v>0</v>
      </c>
      <c r="BL17" s="271">
        <f t="shared" si="15"/>
        <v>4.878048780487805E-2</v>
      </c>
      <c r="BM17" s="271">
        <f t="shared" si="16"/>
        <v>0.1951219512195122</v>
      </c>
      <c r="BN17" s="271">
        <f t="shared" si="17"/>
        <v>0.14634146341463414</v>
      </c>
      <c r="BO17" s="271">
        <f t="shared" si="18"/>
        <v>0.12195121951219512</v>
      </c>
      <c r="BP17" s="271">
        <f t="shared" si="19"/>
        <v>4.878048780487805E-2</v>
      </c>
      <c r="BQ17" s="271">
        <f t="shared" si="20"/>
        <v>2.4390243902439025E-2</v>
      </c>
      <c r="BR17" s="271">
        <f t="shared" si="21"/>
        <v>4.878048780487805E-2</v>
      </c>
      <c r="BS17" s="271">
        <f t="shared" si="22"/>
        <v>9.7560975609756101E-2</v>
      </c>
      <c r="BT17" s="271">
        <f t="shared" si="23"/>
        <v>0.12195121951219512</v>
      </c>
      <c r="BU17" s="271">
        <f t="shared" si="24"/>
        <v>4.878048780487805E-2</v>
      </c>
      <c r="BV17" s="271">
        <f t="shared" si="25"/>
        <v>2.4390243902439025E-2</v>
      </c>
      <c r="BW17" s="271">
        <f t="shared" si="26"/>
        <v>4.878048780487805E-2</v>
      </c>
      <c r="BX17" s="271">
        <f t="shared" si="27"/>
        <v>0</v>
      </c>
      <c r="BY17" s="271">
        <f t="shared" si="28"/>
        <v>0</v>
      </c>
      <c r="BZ17" s="271">
        <f t="shared" si="29"/>
        <v>0</v>
      </c>
      <c r="CA17" s="271">
        <f t="shared" si="30"/>
        <v>0</v>
      </c>
      <c r="CB17" s="271">
        <f t="shared" si="31"/>
        <v>0</v>
      </c>
      <c r="CC17" s="271">
        <f t="shared" si="32"/>
        <v>0</v>
      </c>
      <c r="CD17" s="271">
        <f t="shared" si="33"/>
        <v>0</v>
      </c>
      <c r="CE17" s="271">
        <f t="shared" si="34"/>
        <v>0</v>
      </c>
      <c r="CF17" s="271">
        <f t="shared" si="35"/>
        <v>0</v>
      </c>
      <c r="CG17" s="271">
        <f t="shared" si="36"/>
        <v>0</v>
      </c>
      <c r="CH17" s="271">
        <f t="shared" si="37"/>
        <v>0</v>
      </c>
      <c r="CI17" s="271">
        <f t="shared" si="38"/>
        <v>0</v>
      </c>
      <c r="CJ17" s="271">
        <f t="shared" si="39"/>
        <v>0</v>
      </c>
      <c r="CK17" s="271">
        <f t="shared" si="40"/>
        <v>0</v>
      </c>
      <c r="CL17" s="271">
        <f t="shared" si="41"/>
        <v>0</v>
      </c>
      <c r="CM17" s="271">
        <f t="shared" si="42"/>
        <v>0</v>
      </c>
      <c r="CN17" s="271">
        <f t="shared" si="43"/>
        <v>0</v>
      </c>
      <c r="CO17" s="271">
        <f t="shared" si="44"/>
        <v>0</v>
      </c>
      <c r="CP17" s="271">
        <f t="shared" si="45"/>
        <v>0</v>
      </c>
      <c r="CQ17" s="271">
        <f t="shared" si="46"/>
        <v>0</v>
      </c>
    </row>
    <row r="18" spans="2:95" ht="12" customHeight="1" x14ac:dyDescent="0.15">
      <c r="B18" s="331" t="s">
        <v>81</v>
      </c>
      <c r="C18" s="287"/>
      <c r="D18" s="5">
        <v>1979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3</v>
      </c>
      <c r="O18" s="5">
        <v>9</v>
      </c>
      <c r="P18" s="5">
        <v>23</v>
      </c>
      <c r="Q18" s="5">
        <v>26</v>
      </c>
      <c r="R18" s="5">
        <v>60</v>
      </c>
      <c r="S18" s="5">
        <v>106</v>
      </c>
      <c r="T18" s="5">
        <v>126</v>
      </c>
      <c r="U18" s="5">
        <v>151</v>
      </c>
      <c r="V18" s="5">
        <v>153</v>
      </c>
      <c r="W18" s="5">
        <v>132</v>
      </c>
      <c r="X18" s="5">
        <v>152</v>
      </c>
      <c r="Y18" s="5">
        <v>145</v>
      </c>
      <c r="Z18" s="5">
        <v>121</v>
      </c>
      <c r="AA18" s="5">
        <v>99</v>
      </c>
      <c r="AB18" s="5">
        <v>89</v>
      </c>
      <c r="AC18" s="5">
        <v>67</v>
      </c>
      <c r="AD18" s="5">
        <v>68</v>
      </c>
      <c r="AE18" s="5">
        <v>49</v>
      </c>
      <c r="AF18" s="5">
        <v>63</v>
      </c>
      <c r="AG18" s="5">
        <v>43</v>
      </c>
      <c r="AH18" s="5">
        <v>36</v>
      </c>
      <c r="AI18" s="5">
        <v>33</v>
      </c>
      <c r="AJ18" s="5">
        <v>25</v>
      </c>
      <c r="AK18" s="5">
        <v>25</v>
      </c>
      <c r="AL18" s="5">
        <v>31</v>
      </c>
      <c r="AM18" s="5">
        <v>21</v>
      </c>
      <c r="AN18" s="5">
        <v>15</v>
      </c>
      <c r="AO18" s="5">
        <v>13</v>
      </c>
      <c r="AP18" s="5">
        <v>13</v>
      </c>
      <c r="AQ18" s="5">
        <v>15</v>
      </c>
      <c r="AR18" s="5">
        <v>11</v>
      </c>
      <c r="AS18" s="5">
        <v>16</v>
      </c>
      <c r="AT18" s="5">
        <v>10</v>
      </c>
      <c r="AU18" s="5">
        <v>9</v>
      </c>
      <c r="AV18" s="5">
        <v>21</v>
      </c>
      <c r="AW18" s="214">
        <v>54.7</v>
      </c>
      <c r="AX18" s="215">
        <v>57.9</v>
      </c>
      <c r="AY18" s="215">
        <v>13.9</v>
      </c>
      <c r="AZ18" s="271">
        <f t="shared" si="3"/>
        <v>0</v>
      </c>
      <c r="BA18" s="271">
        <f t="shared" si="4"/>
        <v>0</v>
      </c>
      <c r="BB18" s="271">
        <f t="shared" si="5"/>
        <v>0</v>
      </c>
      <c r="BC18" s="271">
        <f t="shared" si="6"/>
        <v>0</v>
      </c>
      <c r="BD18" s="271">
        <f t="shared" si="7"/>
        <v>0</v>
      </c>
      <c r="BE18" s="271">
        <f t="shared" si="8"/>
        <v>0</v>
      </c>
      <c r="BF18" s="271">
        <f t="shared" si="9"/>
        <v>0</v>
      </c>
      <c r="BG18" s="271">
        <f t="shared" si="10"/>
        <v>0</v>
      </c>
      <c r="BH18" s="271">
        <f t="shared" si="11"/>
        <v>0</v>
      </c>
      <c r="BI18" s="271">
        <f t="shared" si="12"/>
        <v>1.5159171298635675E-3</v>
      </c>
      <c r="BJ18" s="271">
        <f t="shared" si="13"/>
        <v>4.5477513895907026E-3</v>
      </c>
      <c r="BK18" s="271">
        <f t="shared" si="14"/>
        <v>1.1622031328954016E-2</v>
      </c>
      <c r="BL18" s="271">
        <f t="shared" si="15"/>
        <v>1.3137948458817585E-2</v>
      </c>
      <c r="BM18" s="271">
        <f t="shared" si="16"/>
        <v>3.0318342597271349E-2</v>
      </c>
      <c r="BN18" s="271">
        <f t="shared" si="17"/>
        <v>5.3562405255179385E-2</v>
      </c>
      <c r="BO18" s="271">
        <f t="shared" si="18"/>
        <v>6.3668519454269837E-2</v>
      </c>
      <c r="BP18" s="271">
        <f t="shared" si="19"/>
        <v>7.6301162203132891E-2</v>
      </c>
      <c r="BQ18" s="271">
        <f t="shared" si="20"/>
        <v>7.7311773623041938E-2</v>
      </c>
      <c r="BR18" s="271">
        <f t="shared" si="21"/>
        <v>6.6700353713996963E-2</v>
      </c>
      <c r="BS18" s="271">
        <f t="shared" si="22"/>
        <v>7.6806467913087415E-2</v>
      </c>
      <c r="BT18" s="271">
        <f t="shared" si="23"/>
        <v>7.3269327943405765E-2</v>
      </c>
      <c r="BU18" s="271">
        <f t="shared" si="24"/>
        <v>6.114199090449722E-2</v>
      </c>
      <c r="BV18" s="271">
        <f t="shared" si="25"/>
        <v>5.0025265285497729E-2</v>
      </c>
      <c r="BW18" s="271">
        <f t="shared" si="26"/>
        <v>4.4972208185952503E-2</v>
      </c>
      <c r="BX18" s="271">
        <f t="shared" si="27"/>
        <v>3.3855482566953005E-2</v>
      </c>
      <c r="BY18" s="271">
        <f t="shared" si="28"/>
        <v>3.4360788276907528E-2</v>
      </c>
      <c r="BZ18" s="271">
        <f t="shared" si="29"/>
        <v>2.4759979787771603E-2</v>
      </c>
      <c r="CA18" s="271">
        <f t="shared" si="30"/>
        <v>3.1834259727134918E-2</v>
      </c>
      <c r="CB18" s="271">
        <f t="shared" si="31"/>
        <v>2.1728145528044467E-2</v>
      </c>
      <c r="CC18" s="271">
        <f t="shared" si="32"/>
        <v>1.8191005558362811E-2</v>
      </c>
      <c r="CD18" s="271">
        <f t="shared" si="33"/>
        <v>1.6675088428499241E-2</v>
      </c>
      <c r="CE18" s="271">
        <f t="shared" si="34"/>
        <v>1.2632642748863061E-2</v>
      </c>
      <c r="CF18" s="271">
        <f t="shared" si="35"/>
        <v>1.2632642748863061E-2</v>
      </c>
      <c r="CG18" s="271">
        <f t="shared" si="36"/>
        <v>1.5664477008590198E-2</v>
      </c>
      <c r="CH18" s="271">
        <f t="shared" si="37"/>
        <v>1.0611419909044972E-2</v>
      </c>
      <c r="CI18" s="271">
        <f t="shared" si="38"/>
        <v>7.5795856493178371E-3</v>
      </c>
      <c r="CJ18" s="271">
        <f t="shared" si="39"/>
        <v>6.5689742294087923E-3</v>
      </c>
      <c r="CK18" s="271">
        <f t="shared" si="40"/>
        <v>6.5689742294087923E-3</v>
      </c>
      <c r="CL18" s="271">
        <f t="shared" si="41"/>
        <v>7.5795856493178371E-3</v>
      </c>
      <c r="CM18" s="271">
        <f t="shared" si="42"/>
        <v>5.5583628094997475E-3</v>
      </c>
      <c r="CN18" s="271">
        <f t="shared" si="43"/>
        <v>8.0848913592723604E-3</v>
      </c>
      <c r="CO18" s="271">
        <f t="shared" si="44"/>
        <v>5.053057099545225E-3</v>
      </c>
      <c r="CP18" s="271">
        <f t="shared" si="45"/>
        <v>4.5477513895907026E-3</v>
      </c>
      <c r="CQ18" s="271">
        <f t="shared" si="46"/>
        <v>1.0611419909044972E-2</v>
      </c>
    </row>
    <row r="19" spans="2:95" ht="12" customHeight="1" x14ac:dyDescent="0.15">
      <c r="B19" s="331" t="s">
        <v>339</v>
      </c>
      <c r="C19" s="287"/>
      <c r="D19" s="5">
        <v>202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6</v>
      </c>
      <c r="N19" s="5">
        <v>12</v>
      </c>
      <c r="O19" s="5">
        <v>19</v>
      </c>
      <c r="P19" s="5">
        <v>25</v>
      </c>
      <c r="Q19" s="5">
        <v>19</v>
      </c>
      <c r="R19" s="5">
        <v>25</v>
      </c>
      <c r="S19" s="5">
        <v>11</v>
      </c>
      <c r="T19" s="5">
        <v>12</v>
      </c>
      <c r="U19" s="5">
        <v>10</v>
      </c>
      <c r="V19" s="5">
        <v>17</v>
      </c>
      <c r="W19" s="5">
        <v>9</v>
      </c>
      <c r="X19" s="5">
        <v>3</v>
      </c>
      <c r="Y19" s="5">
        <v>5</v>
      </c>
      <c r="Z19" s="5">
        <v>2</v>
      </c>
      <c r="AA19" s="5">
        <v>1</v>
      </c>
      <c r="AB19" s="5">
        <v>4</v>
      </c>
      <c r="AC19" s="5">
        <v>5</v>
      </c>
      <c r="AD19" s="5">
        <v>2</v>
      </c>
      <c r="AE19" s="5">
        <v>8</v>
      </c>
      <c r="AF19" s="5">
        <v>2</v>
      </c>
      <c r="AG19" s="5">
        <v>1</v>
      </c>
      <c r="AH19" s="5">
        <v>2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214">
        <v>41.6</v>
      </c>
      <c r="AX19" s="215">
        <v>44.9</v>
      </c>
      <c r="AY19" s="215">
        <v>10.6</v>
      </c>
      <c r="AZ19" s="271">
        <f t="shared" si="3"/>
        <v>0</v>
      </c>
      <c r="BA19" s="271">
        <f t="shared" si="4"/>
        <v>0</v>
      </c>
      <c r="BB19" s="271">
        <f t="shared" si="5"/>
        <v>0</v>
      </c>
      <c r="BC19" s="271">
        <f t="shared" si="6"/>
        <v>0</v>
      </c>
      <c r="BD19" s="271">
        <f t="shared" si="7"/>
        <v>0</v>
      </c>
      <c r="BE19" s="271">
        <f t="shared" si="8"/>
        <v>0</v>
      </c>
      <c r="BF19" s="271">
        <f t="shared" si="9"/>
        <v>0</v>
      </c>
      <c r="BG19" s="271">
        <f t="shared" si="10"/>
        <v>0</v>
      </c>
      <c r="BH19" s="271">
        <f t="shared" si="11"/>
        <v>2.9702970297029702E-2</v>
      </c>
      <c r="BI19" s="271">
        <f t="shared" si="12"/>
        <v>5.9405940594059403E-2</v>
      </c>
      <c r="BJ19" s="271">
        <f t="shared" si="13"/>
        <v>9.405940594059406E-2</v>
      </c>
      <c r="BK19" s="271">
        <f t="shared" si="14"/>
        <v>0.12376237623762376</v>
      </c>
      <c r="BL19" s="271">
        <f t="shared" si="15"/>
        <v>9.405940594059406E-2</v>
      </c>
      <c r="BM19" s="271">
        <f t="shared" si="16"/>
        <v>0.12376237623762376</v>
      </c>
      <c r="BN19" s="271">
        <f t="shared" si="17"/>
        <v>5.4455445544554455E-2</v>
      </c>
      <c r="BO19" s="271">
        <f t="shared" si="18"/>
        <v>5.9405940594059403E-2</v>
      </c>
      <c r="BP19" s="271">
        <f t="shared" si="19"/>
        <v>4.9504950495049507E-2</v>
      </c>
      <c r="BQ19" s="271">
        <f t="shared" si="20"/>
        <v>8.4158415841584164E-2</v>
      </c>
      <c r="BR19" s="271">
        <f t="shared" si="21"/>
        <v>4.4554455445544552E-2</v>
      </c>
      <c r="BS19" s="271">
        <f t="shared" si="22"/>
        <v>1.4851485148514851E-2</v>
      </c>
      <c r="BT19" s="271">
        <f t="shared" si="23"/>
        <v>2.4752475247524754E-2</v>
      </c>
      <c r="BU19" s="271">
        <f t="shared" si="24"/>
        <v>9.9009900990099011E-3</v>
      </c>
      <c r="BV19" s="271">
        <f t="shared" si="25"/>
        <v>4.9504950495049506E-3</v>
      </c>
      <c r="BW19" s="271">
        <f t="shared" si="26"/>
        <v>1.9801980198019802E-2</v>
      </c>
      <c r="BX19" s="271">
        <f t="shared" si="27"/>
        <v>2.4752475247524754E-2</v>
      </c>
      <c r="BY19" s="271">
        <f t="shared" si="28"/>
        <v>9.9009900990099011E-3</v>
      </c>
      <c r="BZ19" s="271">
        <f t="shared" si="29"/>
        <v>3.9603960396039604E-2</v>
      </c>
      <c r="CA19" s="271">
        <f t="shared" si="30"/>
        <v>9.9009900990099011E-3</v>
      </c>
      <c r="CB19" s="271">
        <f t="shared" si="31"/>
        <v>4.9504950495049506E-3</v>
      </c>
      <c r="CC19" s="271">
        <f t="shared" si="32"/>
        <v>9.9009900990099011E-3</v>
      </c>
      <c r="CD19" s="271">
        <f t="shared" si="33"/>
        <v>0</v>
      </c>
      <c r="CE19" s="271">
        <f t="shared" si="34"/>
        <v>0</v>
      </c>
      <c r="CF19" s="271">
        <f t="shared" si="35"/>
        <v>4.9504950495049506E-3</v>
      </c>
      <c r="CG19" s="271">
        <f t="shared" si="36"/>
        <v>0</v>
      </c>
      <c r="CH19" s="271">
        <f t="shared" si="37"/>
        <v>0</v>
      </c>
      <c r="CI19" s="271">
        <f t="shared" si="38"/>
        <v>4.9504950495049506E-3</v>
      </c>
      <c r="CJ19" s="271">
        <f t="shared" si="39"/>
        <v>0</v>
      </c>
      <c r="CK19" s="271">
        <f t="shared" si="40"/>
        <v>0</v>
      </c>
      <c r="CL19" s="271">
        <f t="shared" si="41"/>
        <v>0</v>
      </c>
      <c r="CM19" s="271">
        <f t="shared" si="42"/>
        <v>0</v>
      </c>
      <c r="CN19" s="271">
        <f t="shared" si="43"/>
        <v>0</v>
      </c>
      <c r="CO19" s="271">
        <f t="shared" si="44"/>
        <v>0</v>
      </c>
      <c r="CP19" s="271">
        <f t="shared" si="45"/>
        <v>0</v>
      </c>
      <c r="CQ19" s="271">
        <f t="shared" si="46"/>
        <v>0</v>
      </c>
    </row>
    <row r="20" spans="2:95" ht="12" customHeight="1" x14ac:dyDescent="0.15">
      <c r="B20" s="331" t="s">
        <v>340</v>
      </c>
      <c r="C20" s="287"/>
      <c r="D20" s="5">
        <v>93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8</v>
      </c>
      <c r="O20" s="5">
        <v>16</v>
      </c>
      <c r="P20" s="5">
        <v>7</v>
      </c>
      <c r="Q20" s="5">
        <v>12</v>
      </c>
      <c r="R20" s="5">
        <v>8</v>
      </c>
      <c r="S20" s="5">
        <v>14</v>
      </c>
      <c r="T20" s="5">
        <v>5</v>
      </c>
      <c r="U20" s="5">
        <v>4</v>
      </c>
      <c r="V20" s="5">
        <v>6</v>
      </c>
      <c r="W20" s="5">
        <v>3</v>
      </c>
      <c r="X20" s="5">
        <v>2</v>
      </c>
      <c r="Y20" s="5">
        <v>2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214">
        <v>39.5</v>
      </c>
      <c r="AX20" s="215">
        <v>40.5</v>
      </c>
      <c r="AY20" s="215">
        <v>6.2</v>
      </c>
      <c r="AZ20" s="271">
        <f t="shared" si="3"/>
        <v>0</v>
      </c>
      <c r="BA20" s="271">
        <f t="shared" si="4"/>
        <v>0</v>
      </c>
      <c r="BB20" s="271">
        <f t="shared" si="5"/>
        <v>0</v>
      </c>
      <c r="BC20" s="271">
        <f t="shared" si="6"/>
        <v>0</v>
      </c>
      <c r="BD20" s="271">
        <f t="shared" si="7"/>
        <v>0</v>
      </c>
      <c r="BE20" s="271">
        <f t="shared" si="8"/>
        <v>0</v>
      </c>
      <c r="BF20" s="271">
        <f t="shared" si="9"/>
        <v>0</v>
      </c>
      <c r="BG20" s="271">
        <f t="shared" si="10"/>
        <v>0</v>
      </c>
      <c r="BH20" s="271">
        <f t="shared" si="11"/>
        <v>5.3763440860215055E-2</v>
      </c>
      <c r="BI20" s="271">
        <f t="shared" si="12"/>
        <v>8.6021505376344093E-2</v>
      </c>
      <c r="BJ20" s="271">
        <f t="shared" si="13"/>
        <v>0.17204301075268819</v>
      </c>
      <c r="BK20" s="271">
        <f t="shared" si="14"/>
        <v>7.5268817204301078E-2</v>
      </c>
      <c r="BL20" s="271">
        <f t="shared" si="15"/>
        <v>0.12903225806451613</v>
      </c>
      <c r="BM20" s="271">
        <f t="shared" si="16"/>
        <v>8.6021505376344093E-2</v>
      </c>
      <c r="BN20" s="271">
        <f t="shared" si="17"/>
        <v>0.15053763440860216</v>
      </c>
      <c r="BO20" s="271">
        <f t="shared" si="18"/>
        <v>5.3763440860215055E-2</v>
      </c>
      <c r="BP20" s="271">
        <f t="shared" si="19"/>
        <v>4.3010752688172046E-2</v>
      </c>
      <c r="BQ20" s="271">
        <f t="shared" si="20"/>
        <v>6.4516129032258063E-2</v>
      </c>
      <c r="BR20" s="271">
        <f t="shared" si="21"/>
        <v>3.2258064516129031E-2</v>
      </c>
      <c r="BS20" s="271">
        <f t="shared" si="22"/>
        <v>2.1505376344086023E-2</v>
      </c>
      <c r="BT20" s="271">
        <f t="shared" si="23"/>
        <v>2.1505376344086023E-2</v>
      </c>
      <c r="BU20" s="271">
        <f t="shared" si="24"/>
        <v>1.0752688172043012E-2</v>
      </c>
      <c r="BV20" s="271">
        <f t="shared" si="25"/>
        <v>0</v>
      </c>
      <c r="BW20" s="271">
        <f t="shared" si="26"/>
        <v>0</v>
      </c>
      <c r="BX20" s="271">
        <f t="shared" si="27"/>
        <v>0</v>
      </c>
      <c r="BY20" s="271">
        <f t="shared" si="28"/>
        <v>0</v>
      </c>
      <c r="BZ20" s="271">
        <f t="shared" si="29"/>
        <v>0</v>
      </c>
      <c r="CA20" s="271">
        <f t="shared" si="30"/>
        <v>0</v>
      </c>
      <c r="CB20" s="271">
        <f t="shared" si="31"/>
        <v>0</v>
      </c>
      <c r="CC20" s="271">
        <f t="shared" si="32"/>
        <v>0</v>
      </c>
      <c r="CD20" s="271">
        <f t="shared" si="33"/>
        <v>0</v>
      </c>
      <c r="CE20" s="271">
        <f t="shared" si="34"/>
        <v>0</v>
      </c>
      <c r="CF20" s="271">
        <f t="shared" si="35"/>
        <v>0</v>
      </c>
      <c r="CG20" s="271">
        <f t="shared" si="36"/>
        <v>0</v>
      </c>
      <c r="CH20" s="271">
        <f t="shared" si="37"/>
        <v>0</v>
      </c>
      <c r="CI20" s="271">
        <f t="shared" si="38"/>
        <v>0</v>
      </c>
      <c r="CJ20" s="271">
        <f t="shared" si="39"/>
        <v>0</v>
      </c>
      <c r="CK20" s="271">
        <f t="shared" si="40"/>
        <v>0</v>
      </c>
      <c r="CL20" s="271">
        <f t="shared" si="41"/>
        <v>0</v>
      </c>
      <c r="CM20" s="271">
        <f t="shared" si="42"/>
        <v>0</v>
      </c>
      <c r="CN20" s="271">
        <f t="shared" si="43"/>
        <v>0</v>
      </c>
      <c r="CO20" s="271">
        <f t="shared" si="44"/>
        <v>0</v>
      </c>
      <c r="CP20" s="271">
        <f t="shared" si="45"/>
        <v>0</v>
      </c>
      <c r="CQ20" s="271">
        <f t="shared" si="46"/>
        <v>0</v>
      </c>
    </row>
    <row r="21" spans="2:95" ht="12" customHeight="1" x14ac:dyDescent="0.15">
      <c r="B21" s="331" t="s">
        <v>88</v>
      </c>
      <c r="C21" s="359"/>
      <c r="D21" s="5">
        <v>524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2</v>
      </c>
      <c r="L21" s="5">
        <v>9</v>
      </c>
      <c r="M21" s="5">
        <v>20</v>
      </c>
      <c r="N21" s="5">
        <v>49</v>
      </c>
      <c r="O21" s="5">
        <v>50</v>
      </c>
      <c r="P21" s="5">
        <v>54</v>
      </c>
      <c r="Q21" s="5">
        <v>49</v>
      </c>
      <c r="R21" s="5">
        <v>49</v>
      </c>
      <c r="S21" s="5">
        <v>28</v>
      </c>
      <c r="T21" s="5">
        <v>22</v>
      </c>
      <c r="U21" s="5">
        <v>22</v>
      </c>
      <c r="V21" s="5">
        <v>11</v>
      </c>
      <c r="W21" s="5">
        <v>22</v>
      </c>
      <c r="X21" s="5">
        <v>22</v>
      </c>
      <c r="Y21" s="5">
        <v>9</v>
      </c>
      <c r="Z21" s="5">
        <v>12</v>
      </c>
      <c r="AA21" s="5">
        <v>10</v>
      </c>
      <c r="AB21" s="5">
        <v>11</v>
      </c>
      <c r="AC21" s="5">
        <v>8</v>
      </c>
      <c r="AD21" s="5">
        <v>6</v>
      </c>
      <c r="AE21" s="5">
        <v>6</v>
      </c>
      <c r="AF21" s="5">
        <v>9</v>
      </c>
      <c r="AG21" s="5">
        <v>8</v>
      </c>
      <c r="AH21" s="5">
        <v>6</v>
      </c>
      <c r="AI21" s="5">
        <v>9</v>
      </c>
      <c r="AJ21" s="5">
        <v>6</v>
      </c>
      <c r="AK21" s="5">
        <v>4</v>
      </c>
      <c r="AL21" s="5">
        <v>1</v>
      </c>
      <c r="AM21" s="5">
        <v>2</v>
      </c>
      <c r="AN21" s="5">
        <v>1</v>
      </c>
      <c r="AO21" s="5">
        <v>3</v>
      </c>
      <c r="AP21" s="5">
        <v>2</v>
      </c>
      <c r="AQ21" s="5">
        <v>0</v>
      </c>
      <c r="AR21" s="5">
        <v>0</v>
      </c>
      <c r="AS21" s="5">
        <v>0</v>
      </c>
      <c r="AT21" s="5">
        <v>1</v>
      </c>
      <c r="AU21" s="5">
        <v>0</v>
      </c>
      <c r="AV21" s="5">
        <v>1</v>
      </c>
      <c r="AW21" s="214">
        <v>41.4</v>
      </c>
      <c r="AX21" s="215">
        <v>45.9</v>
      </c>
      <c r="AY21" s="215">
        <v>13.6</v>
      </c>
      <c r="AZ21" s="271">
        <f t="shared" si="3"/>
        <v>0</v>
      </c>
      <c r="BA21" s="271">
        <f t="shared" si="4"/>
        <v>0</v>
      </c>
      <c r="BB21" s="271">
        <f t="shared" si="5"/>
        <v>0</v>
      </c>
      <c r="BC21" s="271">
        <f t="shared" si="6"/>
        <v>0</v>
      </c>
      <c r="BD21" s="271">
        <f t="shared" si="7"/>
        <v>0</v>
      </c>
      <c r="BE21" s="271">
        <f t="shared" si="8"/>
        <v>0</v>
      </c>
      <c r="BF21" s="271">
        <f t="shared" si="9"/>
        <v>3.8167938931297708E-3</v>
      </c>
      <c r="BG21" s="271">
        <f t="shared" si="10"/>
        <v>1.717557251908397E-2</v>
      </c>
      <c r="BH21" s="271">
        <f t="shared" si="11"/>
        <v>3.8167938931297711E-2</v>
      </c>
      <c r="BI21" s="271">
        <f t="shared" si="12"/>
        <v>9.3511450381679392E-2</v>
      </c>
      <c r="BJ21" s="271">
        <f t="shared" si="13"/>
        <v>9.5419847328244281E-2</v>
      </c>
      <c r="BK21" s="271">
        <f t="shared" si="14"/>
        <v>0.10305343511450382</v>
      </c>
      <c r="BL21" s="271">
        <f t="shared" si="15"/>
        <v>9.3511450381679392E-2</v>
      </c>
      <c r="BM21" s="271">
        <f t="shared" si="16"/>
        <v>9.3511450381679392E-2</v>
      </c>
      <c r="BN21" s="271">
        <f t="shared" si="17"/>
        <v>5.3435114503816793E-2</v>
      </c>
      <c r="BO21" s="271">
        <f t="shared" si="18"/>
        <v>4.1984732824427481E-2</v>
      </c>
      <c r="BP21" s="271">
        <f t="shared" si="19"/>
        <v>4.1984732824427481E-2</v>
      </c>
      <c r="BQ21" s="271">
        <f t="shared" si="20"/>
        <v>2.0992366412213741E-2</v>
      </c>
      <c r="BR21" s="271">
        <f t="shared" si="21"/>
        <v>4.1984732824427481E-2</v>
      </c>
      <c r="BS21" s="271">
        <f t="shared" si="22"/>
        <v>4.1984732824427481E-2</v>
      </c>
      <c r="BT21" s="271">
        <f t="shared" si="23"/>
        <v>1.717557251908397E-2</v>
      </c>
      <c r="BU21" s="271">
        <f t="shared" si="24"/>
        <v>2.2900763358778626E-2</v>
      </c>
      <c r="BV21" s="271">
        <f t="shared" si="25"/>
        <v>1.9083969465648856E-2</v>
      </c>
      <c r="BW21" s="271">
        <f t="shared" si="26"/>
        <v>2.0992366412213741E-2</v>
      </c>
      <c r="BX21" s="271">
        <f t="shared" si="27"/>
        <v>1.5267175572519083E-2</v>
      </c>
      <c r="BY21" s="271">
        <f t="shared" si="28"/>
        <v>1.1450381679389313E-2</v>
      </c>
      <c r="BZ21" s="271">
        <f t="shared" si="29"/>
        <v>1.1450381679389313E-2</v>
      </c>
      <c r="CA21" s="271">
        <f t="shared" si="30"/>
        <v>1.717557251908397E-2</v>
      </c>
      <c r="CB21" s="271">
        <f t="shared" si="31"/>
        <v>1.5267175572519083E-2</v>
      </c>
      <c r="CC21" s="271">
        <f t="shared" si="32"/>
        <v>1.1450381679389313E-2</v>
      </c>
      <c r="CD21" s="271">
        <f t="shared" si="33"/>
        <v>1.717557251908397E-2</v>
      </c>
      <c r="CE21" s="271">
        <f t="shared" si="34"/>
        <v>1.1450381679389313E-2</v>
      </c>
      <c r="CF21" s="271">
        <f t="shared" si="35"/>
        <v>7.6335877862595417E-3</v>
      </c>
      <c r="CG21" s="271">
        <f t="shared" si="36"/>
        <v>1.9083969465648854E-3</v>
      </c>
      <c r="CH21" s="271">
        <f t="shared" si="37"/>
        <v>3.8167938931297708E-3</v>
      </c>
      <c r="CI21" s="271">
        <f t="shared" si="38"/>
        <v>1.9083969465648854E-3</v>
      </c>
      <c r="CJ21" s="271">
        <f t="shared" si="39"/>
        <v>5.7251908396946565E-3</v>
      </c>
      <c r="CK21" s="271">
        <f t="shared" si="40"/>
        <v>3.8167938931297708E-3</v>
      </c>
      <c r="CL21" s="271">
        <f t="shared" si="41"/>
        <v>0</v>
      </c>
      <c r="CM21" s="271">
        <f t="shared" si="42"/>
        <v>0</v>
      </c>
      <c r="CN21" s="271">
        <f t="shared" si="43"/>
        <v>0</v>
      </c>
      <c r="CO21" s="271">
        <f t="shared" si="44"/>
        <v>1.9083969465648854E-3</v>
      </c>
      <c r="CP21" s="271">
        <f t="shared" si="45"/>
        <v>0</v>
      </c>
      <c r="CQ21" s="271">
        <f t="shared" si="46"/>
        <v>1.9083969465648854E-3</v>
      </c>
    </row>
    <row r="22" spans="2:95" ht="12" customHeight="1" x14ac:dyDescent="0.15">
      <c r="B22" s="330" t="s">
        <v>341</v>
      </c>
      <c r="C22" s="329"/>
      <c r="D22" s="6">
        <v>209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7</v>
      </c>
      <c r="N22" s="6">
        <v>11</v>
      </c>
      <c r="O22" s="6">
        <v>14</v>
      </c>
      <c r="P22" s="6">
        <v>19</v>
      </c>
      <c r="Q22" s="6">
        <v>26</v>
      </c>
      <c r="R22" s="6">
        <v>28</v>
      </c>
      <c r="S22" s="6">
        <v>14</v>
      </c>
      <c r="T22" s="6">
        <v>20</v>
      </c>
      <c r="U22" s="6">
        <v>15</v>
      </c>
      <c r="V22" s="6">
        <v>13</v>
      </c>
      <c r="W22" s="6">
        <v>5</v>
      </c>
      <c r="X22" s="6">
        <v>7</v>
      </c>
      <c r="Y22" s="6">
        <v>3</v>
      </c>
      <c r="Z22" s="6">
        <v>5</v>
      </c>
      <c r="AA22" s="6">
        <v>3</v>
      </c>
      <c r="AB22" s="6">
        <v>7</v>
      </c>
      <c r="AC22" s="6">
        <v>4</v>
      </c>
      <c r="AD22" s="6">
        <v>2</v>
      </c>
      <c r="AE22" s="6">
        <v>0</v>
      </c>
      <c r="AF22" s="6">
        <v>0</v>
      </c>
      <c r="AG22" s="6">
        <v>4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216">
        <v>41.9</v>
      </c>
      <c r="AX22" s="217">
        <v>44.2</v>
      </c>
      <c r="AY22" s="217">
        <v>9.1</v>
      </c>
      <c r="AZ22" s="271">
        <f t="shared" si="3"/>
        <v>0</v>
      </c>
      <c r="BA22" s="271">
        <f t="shared" si="4"/>
        <v>0</v>
      </c>
      <c r="BB22" s="271">
        <f t="shared" si="5"/>
        <v>0</v>
      </c>
      <c r="BC22" s="271">
        <f t="shared" si="6"/>
        <v>0</v>
      </c>
      <c r="BD22" s="271">
        <f t="shared" si="7"/>
        <v>0</v>
      </c>
      <c r="BE22" s="271">
        <f t="shared" si="8"/>
        <v>0</v>
      </c>
      <c r="BF22" s="271">
        <f t="shared" si="9"/>
        <v>0</v>
      </c>
      <c r="BG22" s="271">
        <f t="shared" si="10"/>
        <v>4.7846889952153108E-3</v>
      </c>
      <c r="BH22" s="271">
        <f t="shared" si="11"/>
        <v>3.3492822966507178E-2</v>
      </c>
      <c r="BI22" s="271">
        <f t="shared" si="12"/>
        <v>5.2631578947368418E-2</v>
      </c>
      <c r="BJ22" s="271">
        <f t="shared" si="13"/>
        <v>6.6985645933014357E-2</v>
      </c>
      <c r="BK22" s="271">
        <f t="shared" si="14"/>
        <v>9.0909090909090912E-2</v>
      </c>
      <c r="BL22" s="271">
        <f t="shared" si="15"/>
        <v>0.12440191387559808</v>
      </c>
      <c r="BM22" s="271">
        <f t="shared" si="16"/>
        <v>0.13397129186602871</v>
      </c>
      <c r="BN22" s="271">
        <f t="shared" si="17"/>
        <v>6.6985645933014357E-2</v>
      </c>
      <c r="BO22" s="271">
        <f t="shared" si="18"/>
        <v>9.569377990430622E-2</v>
      </c>
      <c r="BP22" s="271">
        <f t="shared" si="19"/>
        <v>7.1770334928229665E-2</v>
      </c>
      <c r="BQ22" s="271">
        <f t="shared" si="20"/>
        <v>6.2200956937799042E-2</v>
      </c>
      <c r="BR22" s="271">
        <f t="shared" si="21"/>
        <v>2.3923444976076555E-2</v>
      </c>
      <c r="BS22" s="271">
        <f t="shared" si="22"/>
        <v>3.3492822966507178E-2</v>
      </c>
      <c r="BT22" s="271">
        <f t="shared" si="23"/>
        <v>1.4354066985645933E-2</v>
      </c>
      <c r="BU22" s="271">
        <f t="shared" si="24"/>
        <v>2.3923444976076555E-2</v>
      </c>
      <c r="BV22" s="271">
        <f t="shared" si="25"/>
        <v>1.4354066985645933E-2</v>
      </c>
      <c r="BW22" s="271">
        <f t="shared" si="26"/>
        <v>3.3492822966507178E-2</v>
      </c>
      <c r="BX22" s="271">
        <f t="shared" si="27"/>
        <v>1.9138755980861243E-2</v>
      </c>
      <c r="BY22" s="271">
        <f t="shared" si="28"/>
        <v>9.5693779904306216E-3</v>
      </c>
      <c r="BZ22" s="271">
        <f t="shared" si="29"/>
        <v>0</v>
      </c>
      <c r="CA22" s="271">
        <f t="shared" si="30"/>
        <v>0</v>
      </c>
      <c r="CB22" s="271">
        <f t="shared" si="31"/>
        <v>1.9138755980861243E-2</v>
      </c>
      <c r="CC22" s="271">
        <f t="shared" si="32"/>
        <v>0</v>
      </c>
      <c r="CD22" s="271">
        <f t="shared" si="33"/>
        <v>4.7846889952153108E-3</v>
      </c>
      <c r="CE22" s="271">
        <f t="shared" si="34"/>
        <v>0</v>
      </c>
      <c r="CF22" s="271">
        <f t="shared" si="35"/>
        <v>0</v>
      </c>
      <c r="CG22" s="271">
        <f t="shared" si="36"/>
        <v>0</v>
      </c>
      <c r="CH22" s="271">
        <f t="shared" si="37"/>
        <v>0</v>
      </c>
      <c r="CI22" s="271">
        <f t="shared" si="38"/>
        <v>0</v>
      </c>
      <c r="CJ22" s="271">
        <f t="shared" si="39"/>
        <v>0</v>
      </c>
      <c r="CK22" s="271">
        <f t="shared" si="40"/>
        <v>0</v>
      </c>
      <c r="CL22" s="271">
        <f t="shared" si="41"/>
        <v>0</v>
      </c>
      <c r="CM22" s="271">
        <f t="shared" si="42"/>
        <v>0</v>
      </c>
      <c r="CN22" s="271">
        <f t="shared" si="43"/>
        <v>0</v>
      </c>
      <c r="CO22" s="271">
        <f t="shared" si="44"/>
        <v>0</v>
      </c>
      <c r="CP22" s="271">
        <f t="shared" si="45"/>
        <v>0</v>
      </c>
      <c r="CQ22" s="271">
        <f t="shared" si="46"/>
        <v>0</v>
      </c>
    </row>
    <row r="23" spans="2:95" x14ac:dyDescent="0.15">
      <c r="B23" s="331" t="s">
        <v>6</v>
      </c>
      <c r="C23" s="287"/>
      <c r="D23" s="5">
        <v>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2</v>
      </c>
      <c r="P23" s="5">
        <v>3</v>
      </c>
      <c r="Q23" s="5">
        <v>0</v>
      </c>
      <c r="R23" s="5">
        <v>7</v>
      </c>
      <c r="S23" s="5">
        <v>6</v>
      </c>
      <c r="T23" s="5">
        <v>9</v>
      </c>
      <c r="U23" s="5">
        <v>6</v>
      </c>
      <c r="V23" s="5">
        <v>3</v>
      </c>
      <c r="W23" s="5">
        <v>8</v>
      </c>
      <c r="X23" s="5">
        <v>4</v>
      </c>
      <c r="Y23" s="5">
        <v>3</v>
      </c>
      <c r="Z23" s="5">
        <v>3</v>
      </c>
      <c r="AA23" s="5">
        <v>1</v>
      </c>
      <c r="AB23" s="5">
        <v>2</v>
      </c>
      <c r="AC23" s="5">
        <v>1</v>
      </c>
      <c r="AD23" s="5">
        <v>0</v>
      </c>
      <c r="AE23" s="5">
        <v>1</v>
      </c>
      <c r="AF23" s="5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214">
        <v>47.1</v>
      </c>
      <c r="AX23" s="215">
        <v>48</v>
      </c>
      <c r="AY23" s="215">
        <v>7.7</v>
      </c>
      <c r="AZ23" s="271">
        <f t="shared" si="3"/>
        <v>0</v>
      </c>
      <c r="BA23" s="271">
        <f t="shared" si="4"/>
        <v>0</v>
      </c>
      <c r="BB23" s="271">
        <f t="shared" si="5"/>
        <v>0</v>
      </c>
      <c r="BC23" s="271">
        <f t="shared" si="6"/>
        <v>0</v>
      </c>
      <c r="BD23" s="271">
        <f t="shared" si="7"/>
        <v>0</v>
      </c>
      <c r="BE23" s="271">
        <f t="shared" si="8"/>
        <v>0</v>
      </c>
      <c r="BF23" s="271">
        <f t="shared" si="9"/>
        <v>0</v>
      </c>
      <c r="BG23" s="271">
        <f t="shared" si="10"/>
        <v>0</v>
      </c>
      <c r="BH23" s="271">
        <f t="shared" si="11"/>
        <v>0</v>
      </c>
      <c r="BI23" s="271">
        <f t="shared" si="12"/>
        <v>1.6393442622950821E-2</v>
      </c>
      <c r="BJ23" s="271">
        <f t="shared" si="13"/>
        <v>3.2786885245901641E-2</v>
      </c>
      <c r="BK23" s="271">
        <f t="shared" si="14"/>
        <v>4.9180327868852458E-2</v>
      </c>
      <c r="BL23" s="271">
        <f t="shared" si="15"/>
        <v>0</v>
      </c>
      <c r="BM23" s="271">
        <f t="shared" si="16"/>
        <v>0.11475409836065574</v>
      </c>
      <c r="BN23" s="271">
        <f t="shared" si="17"/>
        <v>9.8360655737704916E-2</v>
      </c>
      <c r="BO23" s="271">
        <f t="shared" si="18"/>
        <v>0.14754098360655737</v>
      </c>
      <c r="BP23" s="271">
        <f t="shared" si="19"/>
        <v>9.8360655737704916E-2</v>
      </c>
      <c r="BQ23" s="271">
        <f t="shared" si="20"/>
        <v>4.9180327868852458E-2</v>
      </c>
      <c r="BR23" s="271">
        <f t="shared" si="21"/>
        <v>0.13114754098360656</v>
      </c>
      <c r="BS23" s="271">
        <f t="shared" si="22"/>
        <v>6.5573770491803282E-2</v>
      </c>
      <c r="BT23" s="271">
        <f t="shared" si="23"/>
        <v>4.9180327868852458E-2</v>
      </c>
      <c r="BU23" s="271">
        <f t="shared" si="24"/>
        <v>4.9180327868852458E-2</v>
      </c>
      <c r="BV23" s="271">
        <f t="shared" si="25"/>
        <v>1.6393442622950821E-2</v>
      </c>
      <c r="BW23" s="271">
        <f t="shared" si="26"/>
        <v>3.2786885245901641E-2</v>
      </c>
      <c r="BX23" s="271">
        <f t="shared" si="27"/>
        <v>1.6393442622950821E-2</v>
      </c>
      <c r="BY23" s="271">
        <f t="shared" si="28"/>
        <v>0</v>
      </c>
      <c r="BZ23" s="271">
        <f t="shared" si="29"/>
        <v>1.6393442622950821E-2</v>
      </c>
      <c r="CA23" s="271">
        <f t="shared" si="30"/>
        <v>1.6393442622950821E-2</v>
      </c>
      <c r="CB23" s="271">
        <f t="shared" si="31"/>
        <v>0</v>
      </c>
      <c r="CC23" s="271">
        <f t="shared" si="32"/>
        <v>0</v>
      </c>
      <c r="CD23" s="271">
        <f t="shared" si="33"/>
        <v>0</v>
      </c>
      <c r="CE23" s="271">
        <f t="shared" si="34"/>
        <v>0</v>
      </c>
      <c r="CF23" s="271">
        <f t="shared" si="35"/>
        <v>0</v>
      </c>
      <c r="CG23" s="271">
        <f t="shared" si="36"/>
        <v>0</v>
      </c>
      <c r="CH23" s="271">
        <f t="shared" si="37"/>
        <v>0</v>
      </c>
      <c r="CI23" s="271">
        <f t="shared" si="38"/>
        <v>0</v>
      </c>
      <c r="CJ23" s="271">
        <f t="shared" si="39"/>
        <v>0</v>
      </c>
      <c r="CK23" s="271">
        <f t="shared" si="40"/>
        <v>0</v>
      </c>
      <c r="CL23" s="271">
        <f t="shared" si="41"/>
        <v>0</v>
      </c>
      <c r="CM23" s="271">
        <f t="shared" si="42"/>
        <v>0</v>
      </c>
      <c r="CN23" s="271">
        <f t="shared" si="43"/>
        <v>0</v>
      </c>
      <c r="CO23" s="271">
        <f t="shared" si="44"/>
        <v>0</v>
      </c>
      <c r="CP23" s="271">
        <f t="shared" si="45"/>
        <v>0</v>
      </c>
      <c r="CQ23" s="271">
        <f t="shared" si="46"/>
        <v>0</v>
      </c>
    </row>
    <row r="24" spans="2:95" x14ac:dyDescent="0.15">
      <c r="B24" s="331" t="s">
        <v>7</v>
      </c>
      <c r="C24" s="287"/>
      <c r="D24" s="5">
        <v>0</v>
      </c>
      <c r="E24" s="208" t="s">
        <v>393</v>
      </c>
      <c r="F24" s="208" t="s">
        <v>393</v>
      </c>
      <c r="G24" s="208" t="s">
        <v>393</v>
      </c>
      <c r="H24" s="208" t="s">
        <v>393</v>
      </c>
      <c r="I24" s="208" t="s">
        <v>393</v>
      </c>
      <c r="J24" s="208" t="s">
        <v>393</v>
      </c>
      <c r="K24" s="208" t="s">
        <v>393</v>
      </c>
      <c r="L24" s="208" t="s">
        <v>393</v>
      </c>
      <c r="M24" s="208" t="s">
        <v>393</v>
      </c>
      <c r="N24" s="208" t="s">
        <v>393</v>
      </c>
      <c r="O24" s="208" t="s">
        <v>393</v>
      </c>
      <c r="P24" s="208" t="s">
        <v>393</v>
      </c>
      <c r="Q24" s="208" t="s">
        <v>393</v>
      </c>
      <c r="R24" s="208" t="s">
        <v>393</v>
      </c>
      <c r="S24" s="208" t="s">
        <v>393</v>
      </c>
      <c r="T24" s="208" t="s">
        <v>393</v>
      </c>
      <c r="U24" s="208" t="s">
        <v>393</v>
      </c>
      <c r="V24" s="208" t="s">
        <v>393</v>
      </c>
      <c r="W24" s="208" t="s">
        <v>393</v>
      </c>
      <c r="X24" s="208" t="s">
        <v>393</v>
      </c>
      <c r="Y24" s="208" t="s">
        <v>393</v>
      </c>
      <c r="Z24" s="208" t="s">
        <v>393</v>
      </c>
      <c r="AA24" s="208" t="s">
        <v>393</v>
      </c>
      <c r="AB24" s="208" t="s">
        <v>393</v>
      </c>
      <c r="AC24" s="208" t="s">
        <v>393</v>
      </c>
      <c r="AD24" s="208" t="s">
        <v>393</v>
      </c>
      <c r="AE24" s="208" t="s">
        <v>393</v>
      </c>
      <c r="AF24" s="208" t="s">
        <v>393</v>
      </c>
      <c r="AG24" s="208" t="s">
        <v>393</v>
      </c>
      <c r="AH24" s="208" t="s">
        <v>393</v>
      </c>
      <c r="AI24" s="208" t="s">
        <v>393</v>
      </c>
      <c r="AJ24" s="208" t="s">
        <v>393</v>
      </c>
      <c r="AK24" s="208" t="s">
        <v>393</v>
      </c>
      <c r="AL24" s="208" t="s">
        <v>393</v>
      </c>
      <c r="AM24" s="208" t="s">
        <v>393</v>
      </c>
      <c r="AN24" s="208" t="s">
        <v>393</v>
      </c>
      <c r="AO24" s="208" t="s">
        <v>393</v>
      </c>
      <c r="AP24" s="208" t="s">
        <v>393</v>
      </c>
      <c r="AQ24" s="208" t="s">
        <v>393</v>
      </c>
      <c r="AR24" s="208" t="s">
        <v>393</v>
      </c>
      <c r="AS24" s="208" t="s">
        <v>393</v>
      </c>
      <c r="AT24" s="208" t="s">
        <v>393</v>
      </c>
      <c r="AU24" s="208" t="s">
        <v>393</v>
      </c>
      <c r="AV24" s="208" t="s">
        <v>393</v>
      </c>
      <c r="AW24" s="218" t="s">
        <v>289</v>
      </c>
      <c r="AX24" s="219" t="s">
        <v>289</v>
      </c>
      <c r="AY24" s="219" t="s">
        <v>289</v>
      </c>
      <c r="AZ24" s="271" t="e">
        <f t="shared" si="3"/>
        <v>#VALUE!</v>
      </c>
      <c r="BA24" s="271" t="e">
        <f t="shared" si="4"/>
        <v>#VALUE!</v>
      </c>
      <c r="BB24" s="271" t="e">
        <f t="shared" si="5"/>
        <v>#VALUE!</v>
      </c>
      <c r="BC24" s="271" t="e">
        <f t="shared" si="6"/>
        <v>#VALUE!</v>
      </c>
      <c r="BD24" s="271" t="e">
        <f t="shared" si="7"/>
        <v>#VALUE!</v>
      </c>
      <c r="BE24" s="271" t="e">
        <f t="shared" si="8"/>
        <v>#VALUE!</v>
      </c>
      <c r="BF24" s="271" t="e">
        <f t="shared" si="9"/>
        <v>#VALUE!</v>
      </c>
      <c r="BG24" s="271" t="e">
        <f t="shared" si="10"/>
        <v>#VALUE!</v>
      </c>
      <c r="BH24" s="271" t="e">
        <f t="shared" si="11"/>
        <v>#VALUE!</v>
      </c>
      <c r="BI24" s="271" t="e">
        <f t="shared" si="12"/>
        <v>#VALUE!</v>
      </c>
      <c r="BJ24" s="271" t="e">
        <f t="shared" si="13"/>
        <v>#VALUE!</v>
      </c>
      <c r="BK24" s="271" t="e">
        <f t="shared" si="14"/>
        <v>#VALUE!</v>
      </c>
      <c r="BL24" s="271" t="e">
        <f t="shared" si="15"/>
        <v>#VALUE!</v>
      </c>
      <c r="BM24" s="271" t="e">
        <f t="shared" si="16"/>
        <v>#VALUE!</v>
      </c>
      <c r="BN24" s="271" t="e">
        <f t="shared" si="17"/>
        <v>#VALUE!</v>
      </c>
      <c r="BO24" s="271" t="e">
        <f t="shared" si="18"/>
        <v>#VALUE!</v>
      </c>
      <c r="BP24" s="271" t="e">
        <f t="shared" si="19"/>
        <v>#VALUE!</v>
      </c>
      <c r="BQ24" s="271" t="e">
        <f t="shared" si="20"/>
        <v>#VALUE!</v>
      </c>
      <c r="BR24" s="271" t="e">
        <f t="shared" si="21"/>
        <v>#VALUE!</v>
      </c>
      <c r="BS24" s="271" t="e">
        <f t="shared" si="22"/>
        <v>#VALUE!</v>
      </c>
      <c r="BT24" s="271" t="e">
        <f t="shared" si="23"/>
        <v>#VALUE!</v>
      </c>
      <c r="BU24" s="271" t="e">
        <f t="shared" si="24"/>
        <v>#VALUE!</v>
      </c>
      <c r="BV24" s="271" t="e">
        <f t="shared" si="25"/>
        <v>#VALUE!</v>
      </c>
      <c r="BW24" s="271" t="e">
        <f t="shared" si="26"/>
        <v>#VALUE!</v>
      </c>
      <c r="BX24" s="271" t="e">
        <f t="shared" si="27"/>
        <v>#VALUE!</v>
      </c>
      <c r="BY24" s="271" t="e">
        <f t="shared" si="28"/>
        <v>#VALUE!</v>
      </c>
      <c r="BZ24" s="271" t="e">
        <f t="shared" si="29"/>
        <v>#VALUE!</v>
      </c>
      <c r="CA24" s="271" t="e">
        <f t="shared" si="30"/>
        <v>#VALUE!</v>
      </c>
      <c r="CB24" s="271" t="e">
        <f t="shared" si="31"/>
        <v>#VALUE!</v>
      </c>
      <c r="CC24" s="271" t="e">
        <f t="shared" si="32"/>
        <v>#VALUE!</v>
      </c>
      <c r="CD24" s="271" t="e">
        <f t="shared" si="33"/>
        <v>#VALUE!</v>
      </c>
      <c r="CE24" s="271" t="e">
        <f t="shared" si="34"/>
        <v>#VALUE!</v>
      </c>
      <c r="CF24" s="271" t="e">
        <f t="shared" si="35"/>
        <v>#VALUE!</v>
      </c>
      <c r="CG24" s="271" t="e">
        <f t="shared" si="36"/>
        <v>#VALUE!</v>
      </c>
      <c r="CH24" s="271" t="e">
        <f t="shared" si="37"/>
        <v>#VALUE!</v>
      </c>
      <c r="CI24" s="271" t="e">
        <f t="shared" si="38"/>
        <v>#VALUE!</v>
      </c>
      <c r="CJ24" s="271" t="e">
        <f t="shared" si="39"/>
        <v>#VALUE!</v>
      </c>
      <c r="CK24" s="271" t="e">
        <f t="shared" si="40"/>
        <v>#VALUE!</v>
      </c>
      <c r="CL24" s="271" t="e">
        <f t="shared" si="41"/>
        <v>#VALUE!</v>
      </c>
      <c r="CM24" s="271" t="e">
        <f t="shared" si="42"/>
        <v>#VALUE!</v>
      </c>
      <c r="CN24" s="271" t="e">
        <f t="shared" si="43"/>
        <v>#VALUE!</v>
      </c>
      <c r="CO24" s="271" t="e">
        <f t="shared" si="44"/>
        <v>#VALUE!</v>
      </c>
      <c r="CP24" s="271" t="e">
        <f t="shared" si="45"/>
        <v>#VALUE!</v>
      </c>
      <c r="CQ24" s="271" t="e">
        <f t="shared" si="46"/>
        <v>#VALUE!</v>
      </c>
    </row>
    <row r="25" spans="2:95" x14ac:dyDescent="0.15">
      <c r="B25" s="331" t="s">
        <v>8</v>
      </c>
      <c r="C25" s="287"/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1</v>
      </c>
      <c r="U25" s="5">
        <v>1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218">
        <v>46.6</v>
      </c>
      <c r="AX25" s="219">
        <v>43.8</v>
      </c>
      <c r="AY25" s="219">
        <v>5.5</v>
      </c>
      <c r="AZ25" s="271">
        <f t="shared" si="3"/>
        <v>0</v>
      </c>
      <c r="BA25" s="271">
        <f t="shared" si="4"/>
        <v>0</v>
      </c>
      <c r="BB25" s="271">
        <f t="shared" si="5"/>
        <v>0</v>
      </c>
      <c r="BC25" s="271">
        <f t="shared" si="6"/>
        <v>0</v>
      </c>
      <c r="BD25" s="271">
        <f t="shared" si="7"/>
        <v>0</v>
      </c>
      <c r="BE25" s="271">
        <f t="shared" si="8"/>
        <v>0</v>
      </c>
      <c r="BF25" s="271">
        <f t="shared" si="9"/>
        <v>0</v>
      </c>
      <c r="BG25" s="271">
        <f t="shared" si="10"/>
        <v>0</v>
      </c>
      <c r="BH25" s="271">
        <f t="shared" si="11"/>
        <v>0</v>
      </c>
      <c r="BI25" s="271">
        <f t="shared" si="12"/>
        <v>0</v>
      </c>
      <c r="BJ25" s="271">
        <f t="shared" si="13"/>
        <v>0</v>
      </c>
      <c r="BK25" s="271">
        <f t="shared" si="14"/>
        <v>0.33333333333333331</v>
      </c>
      <c r="BL25" s="271">
        <f t="shared" si="15"/>
        <v>0</v>
      </c>
      <c r="BM25" s="271">
        <f t="shared" si="16"/>
        <v>0</v>
      </c>
      <c r="BN25" s="271">
        <f t="shared" si="17"/>
        <v>0</v>
      </c>
      <c r="BO25" s="271">
        <f t="shared" si="18"/>
        <v>0.16666666666666666</v>
      </c>
      <c r="BP25" s="271">
        <f t="shared" si="19"/>
        <v>0.16666666666666666</v>
      </c>
      <c r="BQ25" s="271">
        <f t="shared" si="20"/>
        <v>0.33333333333333331</v>
      </c>
      <c r="BR25" s="271">
        <f t="shared" si="21"/>
        <v>0</v>
      </c>
      <c r="BS25" s="271">
        <f t="shared" si="22"/>
        <v>0</v>
      </c>
      <c r="BT25" s="271">
        <f t="shared" si="23"/>
        <v>0</v>
      </c>
      <c r="BU25" s="271">
        <f t="shared" si="24"/>
        <v>0</v>
      </c>
      <c r="BV25" s="271">
        <f t="shared" si="25"/>
        <v>0</v>
      </c>
      <c r="BW25" s="271">
        <f t="shared" si="26"/>
        <v>0</v>
      </c>
      <c r="BX25" s="271">
        <f t="shared" si="27"/>
        <v>0</v>
      </c>
      <c r="BY25" s="271">
        <f t="shared" si="28"/>
        <v>0</v>
      </c>
      <c r="BZ25" s="271">
        <f t="shared" si="29"/>
        <v>0</v>
      </c>
      <c r="CA25" s="271">
        <f t="shared" si="30"/>
        <v>0</v>
      </c>
      <c r="CB25" s="271">
        <f t="shared" si="31"/>
        <v>0</v>
      </c>
      <c r="CC25" s="271">
        <f t="shared" si="32"/>
        <v>0</v>
      </c>
      <c r="CD25" s="271">
        <f t="shared" si="33"/>
        <v>0</v>
      </c>
      <c r="CE25" s="271">
        <f t="shared" si="34"/>
        <v>0</v>
      </c>
      <c r="CF25" s="271">
        <f t="shared" si="35"/>
        <v>0</v>
      </c>
      <c r="CG25" s="271">
        <f t="shared" si="36"/>
        <v>0</v>
      </c>
      <c r="CH25" s="271">
        <f t="shared" si="37"/>
        <v>0</v>
      </c>
      <c r="CI25" s="271">
        <f t="shared" si="38"/>
        <v>0</v>
      </c>
      <c r="CJ25" s="271">
        <f t="shared" si="39"/>
        <v>0</v>
      </c>
      <c r="CK25" s="271">
        <f t="shared" si="40"/>
        <v>0</v>
      </c>
      <c r="CL25" s="271">
        <f t="shared" si="41"/>
        <v>0</v>
      </c>
      <c r="CM25" s="271">
        <f t="shared" si="42"/>
        <v>0</v>
      </c>
      <c r="CN25" s="271">
        <f t="shared" si="43"/>
        <v>0</v>
      </c>
      <c r="CO25" s="271">
        <f t="shared" si="44"/>
        <v>0</v>
      </c>
      <c r="CP25" s="271">
        <f t="shared" si="45"/>
        <v>0</v>
      </c>
      <c r="CQ25" s="271">
        <f t="shared" si="46"/>
        <v>0</v>
      </c>
    </row>
    <row r="26" spans="2:95" x14ac:dyDescent="0.15">
      <c r="B26" s="331" t="s">
        <v>9</v>
      </c>
      <c r="C26" s="287"/>
      <c r="D26" s="5">
        <v>87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1</v>
      </c>
      <c r="Q26" s="5">
        <v>0</v>
      </c>
      <c r="R26" s="5">
        <v>2</v>
      </c>
      <c r="S26" s="5">
        <v>7</v>
      </c>
      <c r="T26" s="5">
        <v>10</v>
      </c>
      <c r="U26" s="5">
        <v>19</v>
      </c>
      <c r="V26" s="5">
        <v>6</v>
      </c>
      <c r="W26" s="5">
        <v>2</v>
      </c>
      <c r="X26" s="5">
        <v>8</v>
      </c>
      <c r="Y26" s="5">
        <v>2</v>
      </c>
      <c r="Z26" s="5">
        <v>6</v>
      </c>
      <c r="AA26" s="5">
        <v>4</v>
      </c>
      <c r="AB26" s="5">
        <v>6</v>
      </c>
      <c r="AC26" s="5">
        <v>4</v>
      </c>
      <c r="AD26" s="5">
        <v>0</v>
      </c>
      <c r="AE26" s="5">
        <v>1</v>
      </c>
      <c r="AF26" s="5">
        <v>0</v>
      </c>
      <c r="AG26" s="5">
        <v>1</v>
      </c>
      <c r="AH26" s="5">
        <v>2</v>
      </c>
      <c r="AI26" s="5">
        <v>0</v>
      </c>
      <c r="AJ26" s="5">
        <v>0</v>
      </c>
      <c r="AK26" s="5">
        <v>1</v>
      </c>
      <c r="AL26" s="5">
        <v>1</v>
      </c>
      <c r="AM26" s="5">
        <v>1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1</v>
      </c>
      <c r="AU26" s="5">
        <v>0</v>
      </c>
      <c r="AV26" s="5">
        <v>0</v>
      </c>
      <c r="AW26" s="218">
        <v>49.6</v>
      </c>
      <c r="AX26" s="219">
        <v>53.3</v>
      </c>
      <c r="AY26" s="219">
        <v>11.1</v>
      </c>
      <c r="AZ26" s="271">
        <f t="shared" si="3"/>
        <v>0</v>
      </c>
      <c r="BA26" s="271">
        <f t="shared" si="4"/>
        <v>0</v>
      </c>
      <c r="BB26" s="271">
        <f t="shared" si="5"/>
        <v>0</v>
      </c>
      <c r="BC26" s="271">
        <f t="shared" si="6"/>
        <v>0</v>
      </c>
      <c r="BD26" s="271">
        <f t="shared" si="7"/>
        <v>0</v>
      </c>
      <c r="BE26" s="271">
        <f t="shared" si="8"/>
        <v>0</v>
      </c>
      <c r="BF26" s="271">
        <f t="shared" si="9"/>
        <v>0</v>
      </c>
      <c r="BG26" s="271">
        <f t="shared" si="10"/>
        <v>0</v>
      </c>
      <c r="BH26" s="271">
        <f t="shared" si="11"/>
        <v>0</v>
      </c>
      <c r="BI26" s="271">
        <f t="shared" si="12"/>
        <v>1.1494252873563218E-2</v>
      </c>
      <c r="BJ26" s="271">
        <f t="shared" si="13"/>
        <v>0</v>
      </c>
      <c r="BK26" s="271">
        <f t="shared" si="14"/>
        <v>1.1494252873563218E-2</v>
      </c>
      <c r="BL26" s="271">
        <f t="shared" si="15"/>
        <v>0</v>
      </c>
      <c r="BM26" s="271">
        <f t="shared" si="16"/>
        <v>2.2988505747126436E-2</v>
      </c>
      <c r="BN26" s="271">
        <f t="shared" si="17"/>
        <v>8.0459770114942528E-2</v>
      </c>
      <c r="BO26" s="271">
        <f t="shared" si="18"/>
        <v>0.11494252873563218</v>
      </c>
      <c r="BP26" s="271">
        <f t="shared" si="19"/>
        <v>0.21839080459770116</v>
      </c>
      <c r="BQ26" s="271">
        <f t="shared" si="20"/>
        <v>6.8965517241379309E-2</v>
      </c>
      <c r="BR26" s="271">
        <f t="shared" si="21"/>
        <v>2.2988505747126436E-2</v>
      </c>
      <c r="BS26" s="271">
        <f t="shared" si="22"/>
        <v>9.1954022988505746E-2</v>
      </c>
      <c r="BT26" s="271">
        <f t="shared" si="23"/>
        <v>2.2988505747126436E-2</v>
      </c>
      <c r="BU26" s="271">
        <f t="shared" si="24"/>
        <v>6.8965517241379309E-2</v>
      </c>
      <c r="BV26" s="271">
        <f t="shared" si="25"/>
        <v>4.5977011494252873E-2</v>
      </c>
      <c r="BW26" s="271">
        <f t="shared" si="26"/>
        <v>6.8965517241379309E-2</v>
      </c>
      <c r="BX26" s="271">
        <f t="shared" si="27"/>
        <v>4.5977011494252873E-2</v>
      </c>
      <c r="BY26" s="271">
        <f t="shared" si="28"/>
        <v>0</v>
      </c>
      <c r="BZ26" s="271">
        <f t="shared" si="29"/>
        <v>1.1494252873563218E-2</v>
      </c>
      <c r="CA26" s="271">
        <f t="shared" si="30"/>
        <v>0</v>
      </c>
      <c r="CB26" s="271">
        <f t="shared" si="31"/>
        <v>1.1494252873563218E-2</v>
      </c>
      <c r="CC26" s="271">
        <f t="shared" si="32"/>
        <v>2.2988505747126436E-2</v>
      </c>
      <c r="CD26" s="271">
        <f t="shared" si="33"/>
        <v>0</v>
      </c>
      <c r="CE26" s="271">
        <f t="shared" si="34"/>
        <v>0</v>
      </c>
      <c r="CF26" s="271">
        <f t="shared" si="35"/>
        <v>1.1494252873563218E-2</v>
      </c>
      <c r="CG26" s="271">
        <f t="shared" si="36"/>
        <v>1.1494252873563218E-2</v>
      </c>
      <c r="CH26" s="271">
        <f t="shared" si="37"/>
        <v>1.1494252873563218E-2</v>
      </c>
      <c r="CI26" s="271">
        <f t="shared" si="38"/>
        <v>1.1494252873563218E-2</v>
      </c>
      <c r="CJ26" s="271">
        <f t="shared" si="39"/>
        <v>0</v>
      </c>
      <c r="CK26" s="271">
        <f t="shared" si="40"/>
        <v>0</v>
      </c>
      <c r="CL26" s="271">
        <f t="shared" si="41"/>
        <v>0</v>
      </c>
      <c r="CM26" s="271">
        <f t="shared" si="42"/>
        <v>0</v>
      </c>
      <c r="CN26" s="271">
        <f t="shared" si="43"/>
        <v>0</v>
      </c>
      <c r="CO26" s="271">
        <f t="shared" si="44"/>
        <v>1.1494252873563218E-2</v>
      </c>
      <c r="CP26" s="271">
        <f t="shared" si="45"/>
        <v>0</v>
      </c>
      <c r="CQ26" s="271">
        <f t="shared" si="46"/>
        <v>0</v>
      </c>
    </row>
    <row r="27" spans="2:95" x14ac:dyDescent="0.15">
      <c r="B27" s="331" t="s">
        <v>10</v>
      </c>
      <c r="C27" s="287"/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218">
        <v>37</v>
      </c>
      <c r="AX27" s="219">
        <v>39.1</v>
      </c>
      <c r="AY27" s="219">
        <v>3.3</v>
      </c>
      <c r="AZ27" s="271">
        <f t="shared" si="3"/>
        <v>0</v>
      </c>
      <c r="BA27" s="271">
        <f t="shared" si="4"/>
        <v>0</v>
      </c>
      <c r="BB27" s="271">
        <f t="shared" si="5"/>
        <v>0</v>
      </c>
      <c r="BC27" s="271">
        <f t="shared" si="6"/>
        <v>0</v>
      </c>
      <c r="BD27" s="271">
        <f t="shared" si="7"/>
        <v>0</v>
      </c>
      <c r="BE27" s="271">
        <f t="shared" si="8"/>
        <v>0</v>
      </c>
      <c r="BF27" s="271">
        <f t="shared" si="9"/>
        <v>0</v>
      </c>
      <c r="BG27" s="271">
        <f t="shared" si="10"/>
        <v>0</v>
      </c>
      <c r="BH27" s="271">
        <f t="shared" si="11"/>
        <v>0</v>
      </c>
      <c r="BI27" s="271">
        <f t="shared" si="12"/>
        <v>0</v>
      </c>
      <c r="BJ27" s="271">
        <f t="shared" si="13"/>
        <v>0</v>
      </c>
      <c r="BK27" s="271">
        <f t="shared" si="14"/>
        <v>0.66666666666666663</v>
      </c>
      <c r="BL27" s="271">
        <f t="shared" si="15"/>
        <v>0</v>
      </c>
      <c r="BM27" s="271">
        <f t="shared" si="16"/>
        <v>0</v>
      </c>
      <c r="BN27" s="271">
        <f t="shared" si="17"/>
        <v>0.33333333333333331</v>
      </c>
      <c r="BO27" s="271">
        <f t="shared" si="18"/>
        <v>0</v>
      </c>
      <c r="BP27" s="271">
        <f t="shared" si="19"/>
        <v>0</v>
      </c>
      <c r="BQ27" s="271">
        <f t="shared" si="20"/>
        <v>0</v>
      </c>
      <c r="BR27" s="271">
        <f t="shared" si="21"/>
        <v>0</v>
      </c>
      <c r="BS27" s="271">
        <f t="shared" si="22"/>
        <v>0</v>
      </c>
      <c r="BT27" s="271">
        <f t="shared" si="23"/>
        <v>0</v>
      </c>
      <c r="BU27" s="271">
        <f t="shared" si="24"/>
        <v>0</v>
      </c>
      <c r="BV27" s="271">
        <f t="shared" si="25"/>
        <v>0</v>
      </c>
      <c r="BW27" s="271">
        <f t="shared" si="26"/>
        <v>0</v>
      </c>
      <c r="BX27" s="271">
        <f t="shared" si="27"/>
        <v>0</v>
      </c>
      <c r="BY27" s="271">
        <f t="shared" si="28"/>
        <v>0</v>
      </c>
      <c r="BZ27" s="271">
        <f t="shared" si="29"/>
        <v>0</v>
      </c>
      <c r="CA27" s="271">
        <f t="shared" si="30"/>
        <v>0</v>
      </c>
      <c r="CB27" s="271">
        <f t="shared" si="31"/>
        <v>0</v>
      </c>
      <c r="CC27" s="271">
        <f t="shared" si="32"/>
        <v>0</v>
      </c>
      <c r="CD27" s="271">
        <f t="shared" si="33"/>
        <v>0</v>
      </c>
      <c r="CE27" s="271">
        <f t="shared" si="34"/>
        <v>0</v>
      </c>
      <c r="CF27" s="271">
        <f t="shared" si="35"/>
        <v>0</v>
      </c>
      <c r="CG27" s="271">
        <f t="shared" si="36"/>
        <v>0</v>
      </c>
      <c r="CH27" s="271">
        <f t="shared" si="37"/>
        <v>0</v>
      </c>
      <c r="CI27" s="271">
        <f t="shared" si="38"/>
        <v>0</v>
      </c>
      <c r="CJ27" s="271">
        <f t="shared" si="39"/>
        <v>0</v>
      </c>
      <c r="CK27" s="271">
        <f t="shared" si="40"/>
        <v>0</v>
      </c>
      <c r="CL27" s="271">
        <f t="shared" si="41"/>
        <v>0</v>
      </c>
      <c r="CM27" s="271">
        <f t="shared" si="42"/>
        <v>0</v>
      </c>
      <c r="CN27" s="271">
        <f t="shared" si="43"/>
        <v>0</v>
      </c>
      <c r="CO27" s="271">
        <f t="shared" si="44"/>
        <v>0</v>
      </c>
      <c r="CP27" s="271">
        <f t="shared" si="45"/>
        <v>0</v>
      </c>
      <c r="CQ27" s="271">
        <f t="shared" si="46"/>
        <v>0</v>
      </c>
    </row>
    <row r="28" spans="2:95" x14ac:dyDescent="0.15">
      <c r="B28" s="331" t="s">
        <v>11</v>
      </c>
      <c r="C28" s="287"/>
      <c r="D28" s="5">
        <v>13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4</v>
      </c>
      <c r="S28" s="5">
        <v>2</v>
      </c>
      <c r="T28" s="5">
        <v>5</v>
      </c>
      <c r="U28" s="5">
        <v>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218">
        <v>43.4</v>
      </c>
      <c r="AX28" s="219">
        <v>43</v>
      </c>
      <c r="AY28" s="219">
        <v>2.9</v>
      </c>
      <c r="AZ28" s="271">
        <f t="shared" si="3"/>
        <v>0</v>
      </c>
      <c r="BA28" s="271">
        <f t="shared" si="4"/>
        <v>0</v>
      </c>
      <c r="BB28" s="271">
        <f t="shared" si="5"/>
        <v>0</v>
      </c>
      <c r="BC28" s="271">
        <f t="shared" si="6"/>
        <v>0</v>
      </c>
      <c r="BD28" s="271">
        <f t="shared" si="7"/>
        <v>0</v>
      </c>
      <c r="BE28" s="271">
        <f t="shared" si="8"/>
        <v>0</v>
      </c>
      <c r="BF28" s="271">
        <f t="shared" si="9"/>
        <v>0</v>
      </c>
      <c r="BG28" s="271">
        <f t="shared" si="10"/>
        <v>0</v>
      </c>
      <c r="BH28" s="271">
        <f t="shared" si="11"/>
        <v>0</v>
      </c>
      <c r="BI28" s="271">
        <f t="shared" si="12"/>
        <v>0</v>
      </c>
      <c r="BJ28" s="271">
        <f t="shared" si="13"/>
        <v>7.6923076923076927E-2</v>
      </c>
      <c r="BK28" s="271">
        <f t="shared" si="14"/>
        <v>0</v>
      </c>
      <c r="BL28" s="271">
        <f t="shared" si="15"/>
        <v>0</v>
      </c>
      <c r="BM28" s="271">
        <f t="shared" si="16"/>
        <v>0.30769230769230771</v>
      </c>
      <c r="BN28" s="271">
        <f t="shared" si="17"/>
        <v>0.15384615384615385</v>
      </c>
      <c r="BO28" s="271">
        <f t="shared" si="18"/>
        <v>0.38461538461538464</v>
      </c>
      <c r="BP28" s="271">
        <f t="shared" si="19"/>
        <v>7.6923076923076927E-2</v>
      </c>
      <c r="BQ28" s="271">
        <f t="shared" si="20"/>
        <v>0</v>
      </c>
      <c r="BR28" s="271">
        <f t="shared" si="21"/>
        <v>0</v>
      </c>
      <c r="BS28" s="271">
        <f t="shared" si="22"/>
        <v>0</v>
      </c>
      <c r="BT28" s="271">
        <f t="shared" si="23"/>
        <v>0</v>
      </c>
      <c r="BU28" s="271">
        <f t="shared" si="24"/>
        <v>0</v>
      </c>
      <c r="BV28" s="271">
        <f t="shared" si="25"/>
        <v>0</v>
      </c>
      <c r="BW28" s="271">
        <f t="shared" si="26"/>
        <v>0</v>
      </c>
      <c r="BX28" s="271">
        <f t="shared" si="27"/>
        <v>0</v>
      </c>
      <c r="BY28" s="271">
        <f t="shared" si="28"/>
        <v>0</v>
      </c>
      <c r="BZ28" s="271">
        <f t="shared" si="29"/>
        <v>0</v>
      </c>
      <c r="CA28" s="271">
        <f t="shared" si="30"/>
        <v>0</v>
      </c>
      <c r="CB28" s="271">
        <f t="shared" si="31"/>
        <v>0</v>
      </c>
      <c r="CC28" s="271">
        <f t="shared" si="32"/>
        <v>0</v>
      </c>
      <c r="CD28" s="271">
        <f t="shared" si="33"/>
        <v>0</v>
      </c>
      <c r="CE28" s="271">
        <f t="shared" si="34"/>
        <v>0</v>
      </c>
      <c r="CF28" s="271">
        <f t="shared" si="35"/>
        <v>0</v>
      </c>
      <c r="CG28" s="271">
        <f t="shared" si="36"/>
        <v>0</v>
      </c>
      <c r="CH28" s="271">
        <f t="shared" si="37"/>
        <v>0</v>
      </c>
      <c r="CI28" s="271">
        <f t="shared" si="38"/>
        <v>0</v>
      </c>
      <c r="CJ28" s="271">
        <f t="shared" si="39"/>
        <v>0</v>
      </c>
      <c r="CK28" s="271">
        <f t="shared" si="40"/>
        <v>0</v>
      </c>
      <c r="CL28" s="271">
        <f t="shared" si="41"/>
        <v>0</v>
      </c>
      <c r="CM28" s="271">
        <f t="shared" si="42"/>
        <v>0</v>
      </c>
      <c r="CN28" s="271">
        <f t="shared" si="43"/>
        <v>0</v>
      </c>
      <c r="CO28" s="271">
        <f t="shared" si="44"/>
        <v>0</v>
      </c>
      <c r="CP28" s="271">
        <f t="shared" si="45"/>
        <v>0</v>
      </c>
      <c r="CQ28" s="271">
        <f t="shared" si="46"/>
        <v>0</v>
      </c>
    </row>
    <row r="29" spans="2:95" x14ac:dyDescent="0.15">
      <c r="B29" s="331" t="s">
        <v>12</v>
      </c>
      <c r="C29" s="287"/>
      <c r="D29" s="5">
        <v>15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4</v>
      </c>
      <c r="T29" s="5">
        <v>1</v>
      </c>
      <c r="U29" s="5">
        <v>2</v>
      </c>
      <c r="V29" s="5">
        <v>3</v>
      </c>
      <c r="W29" s="5">
        <v>0</v>
      </c>
      <c r="X29" s="5">
        <v>0</v>
      </c>
      <c r="Y29" s="5">
        <v>1</v>
      </c>
      <c r="Z29" s="5">
        <v>2</v>
      </c>
      <c r="AA29" s="5">
        <v>0</v>
      </c>
      <c r="AB29" s="5">
        <v>1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218">
        <v>46.3</v>
      </c>
      <c r="AX29" s="219">
        <v>48.4</v>
      </c>
      <c r="AY29" s="219">
        <v>6.1</v>
      </c>
      <c r="AZ29" s="271">
        <f t="shared" si="3"/>
        <v>0</v>
      </c>
      <c r="BA29" s="271">
        <f t="shared" si="4"/>
        <v>0</v>
      </c>
      <c r="BB29" s="271">
        <f t="shared" si="5"/>
        <v>0</v>
      </c>
      <c r="BC29" s="271">
        <f t="shared" si="6"/>
        <v>0</v>
      </c>
      <c r="BD29" s="271">
        <f t="shared" si="7"/>
        <v>0</v>
      </c>
      <c r="BE29" s="271">
        <f t="shared" si="8"/>
        <v>0</v>
      </c>
      <c r="BF29" s="271">
        <f t="shared" si="9"/>
        <v>0</v>
      </c>
      <c r="BG29" s="271">
        <f t="shared" si="10"/>
        <v>0</v>
      </c>
      <c r="BH29" s="271">
        <f t="shared" si="11"/>
        <v>0</v>
      </c>
      <c r="BI29" s="271">
        <f t="shared" si="12"/>
        <v>0</v>
      </c>
      <c r="BJ29" s="271">
        <f t="shared" si="13"/>
        <v>0</v>
      </c>
      <c r="BK29" s="271">
        <f t="shared" si="14"/>
        <v>0</v>
      </c>
      <c r="BL29" s="271">
        <f t="shared" si="15"/>
        <v>0</v>
      </c>
      <c r="BM29" s="271">
        <f t="shared" si="16"/>
        <v>6.6666666666666666E-2</v>
      </c>
      <c r="BN29" s="271">
        <f t="shared" si="17"/>
        <v>0.26666666666666666</v>
      </c>
      <c r="BO29" s="271">
        <f t="shared" si="18"/>
        <v>6.6666666666666666E-2</v>
      </c>
      <c r="BP29" s="271">
        <f t="shared" si="19"/>
        <v>0.13333333333333333</v>
      </c>
      <c r="BQ29" s="271">
        <f t="shared" si="20"/>
        <v>0.2</v>
      </c>
      <c r="BR29" s="271">
        <f t="shared" si="21"/>
        <v>0</v>
      </c>
      <c r="BS29" s="271">
        <f t="shared" si="22"/>
        <v>0</v>
      </c>
      <c r="BT29" s="271">
        <f t="shared" si="23"/>
        <v>6.6666666666666666E-2</v>
      </c>
      <c r="BU29" s="271">
        <f t="shared" si="24"/>
        <v>0.13333333333333333</v>
      </c>
      <c r="BV29" s="271">
        <f t="shared" si="25"/>
        <v>0</v>
      </c>
      <c r="BW29" s="271">
        <f t="shared" si="26"/>
        <v>6.6666666666666666E-2</v>
      </c>
      <c r="BX29" s="271">
        <f t="shared" si="27"/>
        <v>0</v>
      </c>
      <c r="BY29" s="271">
        <f t="shared" si="28"/>
        <v>0</v>
      </c>
      <c r="BZ29" s="271">
        <f t="shared" si="29"/>
        <v>0</v>
      </c>
      <c r="CA29" s="271">
        <f t="shared" si="30"/>
        <v>0</v>
      </c>
      <c r="CB29" s="271">
        <f t="shared" si="31"/>
        <v>0</v>
      </c>
      <c r="CC29" s="271">
        <f t="shared" si="32"/>
        <v>0</v>
      </c>
      <c r="CD29" s="271">
        <f t="shared" si="33"/>
        <v>0</v>
      </c>
      <c r="CE29" s="271">
        <f t="shared" si="34"/>
        <v>0</v>
      </c>
      <c r="CF29" s="271">
        <f t="shared" si="35"/>
        <v>0</v>
      </c>
      <c r="CG29" s="271">
        <f t="shared" si="36"/>
        <v>0</v>
      </c>
      <c r="CH29" s="271">
        <f t="shared" si="37"/>
        <v>0</v>
      </c>
      <c r="CI29" s="271">
        <f t="shared" si="38"/>
        <v>0</v>
      </c>
      <c r="CJ29" s="271">
        <f t="shared" si="39"/>
        <v>0</v>
      </c>
      <c r="CK29" s="271">
        <f t="shared" si="40"/>
        <v>0</v>
      </c>
      <c r="CL29" s="271">
        <f t="shared" si="41"/>
        <v>0</v>
      </c>
      <c r="CM29" s="271">
        <f t="shared" si="42"/>
        <v>0</v>
      </c>
      <c r="CN29" s="271">
        <f t="shared" si="43"/>
        <v>0</v>
      </c>
      <c r="CO29" s="271">
        <f t="shared" si="44"/>
        <v>0</v>
      </c>
      <c r="CP29" s="271">
        <f t="shared" si="45"/>
        <v>0</v>
      </c>
      <c r="CQ29" s="271">
        <f t="shared" si="46"/>
        <v>0</v>
      </c>
    </row>
    <row r="30" spans="2:95" x14ac:dyDescent="0.15">
      <c r="B30" s="331" t="s">
        <v>13</v>
      </c>
      <c r="C30" s="287"/>
      <c r="D30" s="5">
        <v>31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2</v>
      </c>
      <c r="Q30" s="5">
        <v>2</v>
      </c>
      <c r="R30" s="5">
        <v>4</v>
      </c>
      <c r="S30" s="5">
        <v>8</v>
      </c>
      <c r="T30" s="5">
        <v>4</v>
      </c>
      <c r="U30" s="5">
        <v>3</v>
      </c>
      <c r="V30" s="5">
        <v>4</v>
      </c>
      <c r="W30" s="5">
        <v>1</v>
      </c>
      <c r="X30" s="5">
        <v>1</v>
      </c>
      <c r="Y30" s="5">
        <v>0</v>
      </c>
      <c r="Z30" s="5">
        <v>0</v>
      </c>
      <c r="AA30" s="5">
        <v>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218">
        <v>43.2</v>
      </c>
      <c r="AX30" s="219">
        <v>44.5</v>
      </c>
      <c r="AY30" s="219">
        <v>5</v>
      </c>
      <c r="AZ30" s="271">
        <f t="shared" si="3"/>
        <v>0</v>
      </c>
      <c r="BA30" s="271">
        <f t="shared" si="4"/>
        <v>0</v>
      </c>
      <c r="BB30" s="271">
        <f t="shared" si="5"/>
        <v>0</v>
      </c>
      <c r="BC30" s="271">
        <f t="shared" si="6"/>
        <v>0</v>
      </c>
      <c r="BD30" s="271">
        <f t="shared" si="7"/>
        <v>0</v>
      </c>
      <c r="BE30" s="271">
        <f t="shared" si="8"/>
        <v>0</v>
      </c>
      <c r="BF30" s="271">
        <f t="shared" si="9"/>
        <v>0</v>
      </c>
      <c r="BG30" s="271">
        <f t="shared" si="10"/>
        <v>0</v>
      </c>
      <c r="BH30" s="271">
        <f t="shared" si="11"/>
        <v>0</v>
      </c>
      <c r="BI30" s="271">
        <f t="shared" si="12"/>
        <v>0</v>
      </c>
      <c r="BJ30" s="271">
        <f t="shared" si="13"/>
        <v>3.2258064516129031E-2</v>
      </c>
      <c r="BK30" s="271">
        <f t="shared" si="14"/>
        <v>6.4516129032258063E-2</v>
      </c>
      <c r="BL30" s="271">
        <f t="shared" si="15"/>
        <v>6.4516129032258063E-2</v>
      </c>
      <c r="BM30" s="271">
        <f t="shared" si="16"/>
        <v>0.12903225806451613</v>
      </c>
      <c r="BN30" s="271">
        <f t="shared" si="17"/>
        <v>0.25806451612903225</v>
      </c>
      <c r="BO30" s="271">
        <f t="shared" si="18"/>
        <v>0.12903225806451613</v>
      </c>
      <c r="BP30" s="271">
        <f t="shared" si="19"/>
        <v>9.6774193548387094E-2</v>
      </c>
      <c r="BQ30" s="271">
        <f t="shared" si="20"/>
        <v>0.12903225806451613</v>
      </c>
      <c r="BR30" s="271">
        <f t="shared" si="21"/>
        <v>3.2258064516129031E-2</v>
      </c>
      <c r="BS30" s="271">
        <f t="shared" si="22"/>
        <v>3.2258064516129031E-2</v>
      </c>
      <c r="BT30" s="271">
        <f t="shared" si="23"/>
        <v>0</v>
      </c>
      <c r="BU30" s="271">
        <f t="shared" si="24"/>
        <v>0</v>
      </c>
      <c r="BV30" s="271">
        <f t="shared" si="25"/>
        <v>3.2258064516129031E-2</v>
      </c>
      <c r="BW30" s="271">
        <f t="shared" si="26"/>
        <v>0</v>
      </c>
      <c r="BX30" s="271">
        <f t="shared" si="27"/>
        <v>0</v>
      </c>
      <c r="BY30" s="271">
        <f t="shared" si="28"/>
        <v>0</v>
      </c>
      <c r="BZ30" s="271">
        <f t="shared" si="29"/>
        <v>0</v>
      </c>
      <c r="CA30" s="271">
        <f t="shared" si="30"/>
        <v>0</v>
      </c>
      <c r="CB30" s="271">
        <f t="shared" si="31"/>
        <v>0</v>
      </c>
      <c r="CC30" s="271">
        <f t="shared" si="32"/>
        <v>0</v>
      </c>
      <c r="CD30" s="271">
        <f t="shared" si="33"/>
        <v>0</v>
      </c>
      <c r="CE30" s="271">
        <f t="shared" si="34"/>
        <v>0</v>
      </c>
      <c r="CF30" s="271">
        <f t="shared" si="35"/>
        <v>0</v>
      </c>
      <c r="CG30" s="271">
        <f t="shared" si="36"/>
        <v>0</v>
      </c>
      <c r="CH30" s="271">
        <f t="shared" si="37"/>
        <v>0</v>
      </c>
      <c r="CI30" s="271">
        <f t="shared" si="38"/>
        <v>0</v>
      </c>
      <c r="CJ30" s="271">
        <f t="shared" si="39"/>
        <v>0</v>
      </c>
      <c r="CK30" s="271">
        <f t="shared" si="40"/>
        <v>0</v>
      </c>
      <c r="CL30" s="271">
        <f t="shared" si="41"/>
        <v>0</v>
      </c>
      <c r="CM30" s="271">
        <f t="shared" si="42"/>
        <v>0</v>
      </c>
      <c r="CN30" s="271">
        <f t="shared" si="43"/>
        <v>0</v>
      </c>
      <c r="CO30" s="271">
        <f t="shared" si="44"/>
        <v>0</v>
      </c>
      <c r="CP30" s="271">
        <f t="shared" si="45"/>
        <v>0</v>
      </c>
      <c r="CQ30" s="271">
        <f t="shared" si="46"/>
        <v>0</v>
      </c>
    </row>
    <row r="31" spans="2:95" x14ac:dyDescent="0.15">
      <c r="B31" s="331" t="s">
        <v>14</v>
      </c>
      <c r="C31" s="287"/>
      <c r="D31" s="5">
        <v>23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2</v>
      </c>
      <c r="Q31" s="5">
        <v>0</v>
      </c>
      <c r="R31" s="5">
        <v>3</v>
      </c>
      <c r="S31" s="5">
        <v>1</v>
      </c>
      <c r="T31" s="5">
        <v>2</v>
      </c>
      <c r="U31" s="5">
        <v>0</v>
      </c>
      <c r="V31" s="5">
        <v>5</v>
      </c>
      <c r="W31" s="5">
        <v>5</v>
      </c>
      <c r="X31" s="5">
        <v>0</v>
      </c>
      <c r="Y31" s="5">
        <v>1</v>
      </c>
      <c r="Z31" s="5">
        <v>1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218">
        <v>49.3</v>
      </c>
      <c r="AX31" s="219">
        <v>48.1</v>
      </c>
      <c r="AY31" s="219">
        <v>8.1999999999999993</v>
      </c>
      <c r="AZ31" s="271">
        <f t="shared" si="3"/>
        <v>0</v>
      </c>
      <c r="BA31" s="271">
        <f t="shared" si="4"/>
        <v>0</v>
      </c>
      <c r="BB31" s="271">
        <f t="shared" si="5"/>
        <v>0</v>
      </c>
      <c r="BC31" s="271">
        <f t="shared" si="6"/>
        <v>0</v>
      </c>
      <c r="BD31" s="271">
        <f t="shared" si="7"/>
        <v>0</v>
      </c>
      <c r="BE31" s="271">
        <f t="shared" si="8"/>
        <v>0</v>
      </c>
      <c r="BF31" s="271">
        <f t="shared" si="9"/>
        <v>0</v>
      </c>
      <c r="BG31" s="271">
        <f t="shared" si="10"/>
        <v>0</v>
      </c>
      <c r="BH31" s="271">
        <f t="shared" si="11"/>
        <v>0</v>
      </c>
      <c r="BI31" s="271">
        <f t="shared" si="12"/>
        <v>4.3478260869565216E-2</v>
      </c>
      <c r="BJ31" s="271">
        <f t="shared" si="13"/>
        <v>0</v>
      </c>
      <c r="BK31" s="271">
        <f t="shared" si="14"/>
        <v>8.6956521739130432E-2</v>
      </c>
      <c r="BL31" s="271">
        <f t="shared" si="15"/>
        <v>0</v>
      </c>
      <c r="BM31" s="271">
        <f t="shared" si="16"/>
        <v>0.13043478260869565</v>
      </c>
      <c r="BN31" s="271">
        <f t="shared" si="17"/>
        <v>4.3478260869565216E-2</v>
      </c>
      <c r="BO31" s="271">
        <f t="shared" si="18"/>
        <v>8.6956521739130432E-2</v>
      </c>
      <c r="BP31" s="271">
        <f t="shared" si="19"/>
        <v>0</v>
      </c>
      <c r="BQ31" s="271">
        <f t="shared" si="20"/>
        <v>0.21739130434782608</v>
      </c>
      <c r="BR31" s="271">
        <f t="shared" si="21"/>
        <v>0.21739130434782608</v>
      </c>
      <c r="BS31" s="271">
        <f t="shared" si="22"/>
        <v>0</v>
      </c>
      <c r="BT31" s="271">
        <f t="shared" si="23"/>
        <v>4.3478260869565216E-2</v>
      </c>
      <c r="BU31" s="271">
        <f t="shared" si="24"/>
        <v>4.3478260869565216E-2</v>
      </c>
      <c r="BV31" s="271">
        <f t="shared" si="25"/>
        <v>4.3478260869565216E-2</v>
      </c>
      <c r="BW31" s="271">
        <f t="shared" si="26"/>
        <v>0</v>
      </c>
      <c r="BX31" s="271">
        <f t="shared" si="27"/>
        <v>0</v>
      </c>
      <c r="BY31" s="271">
        <f t="shared" si="28"/>
        <v>0</v>
      </c>
      <c r="BZ31" s="271">
        <f t="shared" si="29"/>
        <v>0</v>
      </c>
      <c r="CA31" s="271">
        <f t="shared" si="30"/>
        <v>0</v>
      </c>
      <c r="CB31" s="271">
        <f t="shared" si="31"/>
        <v>0</v>
      </c>
      <c r="CC31" s="271">
        <f t="shared" si="32"/>
        <v>4.3478260869565216E-2</v>
      </c>
      <c r="CD31" s="271">
        <f t="shared" si="33"/>
        <v>0</v>
      </c>
      <c r="CE31" s="271">
        <f t="shared" si="34"/>
        <v>0</v>
      </c>
      <c r="CF31" s="271">
        <f t="shared" si="35"/>
        <v>0</v>
      </c>
      <c r="CG31" s="271">
        <f t="shared" si="36"/>
        <v>0</v>
      </c>
      <c r="CH31" s="271">
        <f t="shared" si="37"/>
        <v>0</v>
      </c>
      <c r="CI31" s="271">
        <f t="shared" si="38"/>
        <v>0</v>
      </c>
      <c r="CJ31" s="271">
        <f t="shared" si="39"/>
        <v>0</v>
      </c>
      <c r="CK31" s="271">
        <f t="shared" si="40"/>
        <v>0</v>
      </c>
      <c r="CL31" s="271">
        <f t="shared" si="41"/>
        <v>0</v>
      </c>
      <c r="CM31" s="271">
        <f t="shared" si="42"/>
        <v>0</v>
      </c>
      <c r="CN31" s="271">
        <f t="shared" si="43"/>
        <v>0</v>
      </c>
      <c r="CO31" s="271">
        <f t="shared" si="44"/>
        <v>0</v>
      </c>
      <c r="CP31" s="271">
        <f t="shared" si="45"/>
        <v>0</v>
      </c>
      <c r="CQ31" s="271">
        <f t="shared" si="46"/>
        <v>0</v>
      </c>
    </row>
    <row r="32" spans="2:95" x14ac:dyDescent="0.15">
      <c r="B32" s="331" t="s">
        <v>15</v>
      </c>
      <c r="C32" s="287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218">
        <v>37.700000000000003</v>
      </c>
      <c r="AX32" s="219">
        <v>37.700000000000003</v>
      </c>
      <c r="AY32" s="219">
        <v>2.2000000000000002</v>
      </c>
      <c r="AZ32" s="271">
        <f t="shared" si="3"/>
        <v>0</v>
      </c>
      <c r="BA32" s="271">
        <f t="shared" si="4"/>
        <v>0</v>
      </c>
      <c r="BB32" s="271">
        <f t="shared" si="5"/>
        <v>0</v>
      </c>
      <c r="BC32" s="271">
        <f t="shared" si="6"/>
        <v>0</v>
      </c>
      <c r="BD32" s="271">
        <f t="shared" si="7"/>
        <v>0</v>
      </c>
      <c r="BE32" s="271">
        <f t="shared" si="8"/>
        <v>0</v>
      </c>
      <c r="BF32" s="271">
        <f t="shared" si="9"/>
        <v>0</v>
      </c>
      <c r="BG32" s="271">
        <f t="shared" si="10"/>
        <v>0</v>
      </c>
      <c r="BH32" s="271">
        <f t="shared" si="11"/>
        <v>0</v>
      </c>
      <c r="BI32" s="271">
        <f t="shared" si="12"/>
        <v>0</v>
      </c>
      <c r="BJ32" s="271">
        <f t="shared" si="13"/>
        <v>0.5</v>
      </c>
      <c r="BK32" s="271">
        <f t="shared" si="14"/>
        <v>0</v>
      </c>
      <c r="BL32" s="271">
        <f t="shared" si="15"/>
        <v>0.5</v>
      </c>
      <c r="BM32" s="271">
        <f t="shared" si="16"/>
        <v>0</v>
      </c>
      <c r="BN32" s="271">
        <f t="shared" si="17"/>
        <v>0</v>
      </c>
      <c r="BO32" s="271">
        <f t="shared" si="18"/>
        <v>0</v>
      </c>
      <c r="BP32" s="271">
        <f t="shared" si="19"/>
        <v>0</v>
      </c>
      <c r="BQ32" s="271">
        <f t="shared" si="20"/>
        <v>0</v>
      </c>
      <c r="BR32" s="271">
        <f t="shared" si="21"/>
        <v>0</v>
      </c>
      <c r="BS32" s="271">
        <f t="shared" si="22"/>
        <v>0</v>
      </c>
      <c r="BT32" s="271">
        <f t="shared" si="23"/>
        <v>0</v>
      </c>
      <c r="BU32" s="271">
        <f t="shared" si="24"/>
        <v>0</v>
      </c>
      <c r="BV32" s="271">
        <f t="shared" si="25"/>
        <v>0</v>
      </c>
      <c r="BW32" s="271">
        <f t="shared" si="26"/>
        <v>0</v>
      </c>
      <c r="BX32" s="271">
        <f t="shared" si="27"/>
        <v>0</v>
      </c>
      <c r="BY32" s="271">
        <f t="shared" si="28"/>
        <v>0</v>
      </c>
      <c r="BZ32" s="271">
        <f t="shared" si="29"/>
        <v>0</v>
      </c>
      <c r="CA32" s="271">
        <f t="shared" si="30"/>
        <v>0</v>
      </c>
      <c r="CB32" s="271">
        <f t="shared" si="31"/>
        <v>0</v>
      </c>
      <c r="CC32" s="271">
        <f t="shared" si="32"/>
        <v>0</v>
      </c>
      <c r="CD32" s="271">
        <f t="shared" si="33"/>
        <v>0</v>
      </c>
      <c r="CE32" s="271">
        <f t="shared" si="34"/>
        <v>0</v>
      </c>
      <c r="CF32" s="271">
        <f t="shared" si="35"/>
        <v>0</v>
      </c>
      <c r="CG32" s="271">
        <f t="shared" si="36"/>
        <v>0</v>
      </c>
      <c r="CH32" s="271">
        <f t="shared" si="37"/>
        <v>0</v>
      </c>
      <c r="CI32" s="271">
        <f t="shared" si="38"/>
        <v>0</v>
      </c>
      <c r="CJ32" s="271">
        <f t="shared" si="39"/>
        <v>0</v>
      </c>
      <c r="CK32" s="271">
        <f t="shared" si="40"/>
        <v>0</v>
      </c>
      <c r="CL32" s="271">
        <f t="shared" si="41"/>
        <v>0</v>
      </c>
      <c r="CM32" s="271">
        <f t="shared" si="42"/>
        <v>0</v>
      </c>
      <c r="CN32" s="271">
        <f t="shared" si="43"/>
        <v>0</v>
      </c>
      <c r="CO32" s="271">
        <f t="shared" si="44"/>
        <v>0</v>
      </c>
      <c r="CP32" s="271">
        <f t="shared" si="45"/>
        <v>0</v>
      </c>
      <c r="CQ32" s="271">
        <f t="shared" si="46"/>
        <v>0</v>
      </c>
    </row>
    <row r="33" spans="2:95" x14ac:dyDescent="0.15">
      <c r="B33" s="331" t="s">
        <v>16</v>
      </c>
      <c r="C33" s="287"/>
      <c r="D33" s="5">
        <v>484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</v>
      </c>
      <c r="Q33" s="5">
        <v>3</v>
      </c>
      <c r="R33" s="5">
        <v>19</v>
      </c>
      <c r="S33" s="5">
        <v>22</v>
      </c>
      <c r="T33" s="5">
        <v>37</v>
      </c>
      <c r="U33" s="5">
        <v>51</v>
      </c>
      <c r="V33" s="5">
        <v>42</v>
      </c>
      <c r="W33" s="5">
        <v>27</v>
      </c>
      <c r="X33" s="5">
        <v>20</v>
      </c>
      <c r="Y33" s="5">
        <v>33</v>
      </c>
      <c r="Z33" s="5">
        <v>22</v>
      </c>
      <c r="AA33" s="5">
        <v>23</v>
      </c>
      <c r="AB33" s="5">
        <v>29</v>
      </c>
      <c r="AC33" s="5">
        <v>23</v>
      </c>
      <c r="AD33" s="5">
        <v>15</v>
      </c>
      <c r="AE33" s="5">
        <v>13</v>
      </c>
      <c r="AF33" s="5">
        <v>9</v>
      </c>
      <c r="AG33" s="5">
        <v>18</v>
      </c>
      <c r="AH33" s="5">
        <v>16</v>
      </c>
      <c r="AI33" s="5">
        <v>10</v>
      </c>
      <c r="AJ33" s="5">
        <v>13</v>
      </c>
      <c r="AK33" s="5">
        <v>6</v>
      </c>
      <c r="AL33" s="5">
        <v>4</v>
      </c>
      <c r="AM33" s="5">
        <v>5</v>
      </c>
      <c r="AN33" s="5">
        <v>4</v>
      </c>
      <c r="AO33" s="5">
        <v>5</v>
      </c>
      <c r="AP33" s="5">
        <v>3</v>
      </c>
      <c r="AQ33" s="5">
        <v>5</v>
      </c>
      <c r="AR33" s="5">
        <v>1</v>
      </c>
      <c r="AS33" s="5">
        <v>1</v>
      </c>
      <c r="AT33" s="5">
        <v>0</v>
      </c>
      <c r="AU33" s="5">
        <v>3</v>
      </c>
      <c r="AV33" s="5">
        <v>0</v>
      </c>
      <c r="AW33" s="218">
        <v>55.4</v>
      </c>
      <c r="AX33" s="219">
        <v>57.8</v>
      </c>
      <c r="AY33" s="219">
        <v>12.8</v>
      </c>
      <c r="AZ33" s="271">
        <f t="shared" si="3"/>
        <v>0</v>
      </c>
      <c r="BA33" s="271">
        <f t="shared" si="4"/>
        <v>0</v>
      </c>
      <c r="BB33" s="271">
        <f t="shared" si="5"/>
        <v>0</v>
      </c>
      <c r="BC33" s="271">
        <f t="shared" si="6"/>
        <v>0</v>
      </c>
      <c r="BD33" s="271">
        <f t="shared" si="7"/>
        <v>0</v>
      </c>
      <c r="BE33" s="271">
        <f t="shared" si="8"/>
        <v>0</v>
      </c>
      <c r="BF33" s="271">
        <f t="shared" si="9"/>
        <v>0</v>
      </c>
      <c r="BG33" s="271">
        <f t="shared" si="10"/>
        <v>0</v>
      </c>
      <c r="BH33" s="271">
        <f t="shared" si="11"/>
        <v>0</v>
      </c>
      <c r="BI33" s="271">
        <f t="shared" si="12"/>
        <v>0</v>
      </c>
      <c r="BJ33" s="271">
        <f t="shared" si="13"/>
        <v>2.0661157024793389E-3</v>
      </c>
      <c r="BK33" s="271">
        <f t="shared" si="14"/>
        <v>2.0661157024793389E-3</v>
      </c>
      <c r="BL33" s="271">
        <f t="shared" si="15"/>
        <v>6.1983471074380167E-3</v>
      </c>
      <c r="BM33" s="271">
        <f t="shared" si="16"/>
        <v>3.9256198347107439E-2</v>
      </c>
      <c r="BN33" s="271">
        <f t="shared" si="17"/>
        <v>4.5454545454545456E-2</v>
      </c>
      <c r="BO33" s="271">
        <f t="shared" si="18"/>
        <v>7.6446280991735532E-2</v>
      </c>
      <c r="BP33" s="271">
        <f t="shared" si="19"/>
        <v>0.10537190082644628</v>
      </c>
      <c r="BQ33" s="271">
        <f t="shared" si="20"/>
        <v>8.6776859504132234E-2</v>
      </c>
      <c r="BR33" s="271">
        <f t="shared" si="21"/>
        <v>5.578512396694215E-2</v>
      </c>
      <c r="BS33" s="271">
        <f t="shared" si="22"/>
        <v>4.1322314049586778E-2</v>
      </c>
      <c r="BT33" s="271">
        <f t="shared" si="23"/>
        <v>6.8181818181818177E-2</v>
      </c>
      <c r="BU33" s="271">
        <f t="shared" si="24"/>
        <v>4.5454545454545456E-2</v>
      </c>
      <c r="BV33" s="271">
        <f t="shared" si="25"/>
        <v>4.7520661157024795E-2</v>
      </c>
      <c r="BW33" s="271">
        <f t="shared" si="26"/>
        <v>5.9917355371900828E-2</v>
      </c>
      <c r="BX33" s="271">
        <f t="shared" si="27"/>
        <v>4.7520661157024795E-2</v>
      </c>
      <c r="BY33" s="271">
        <f t="shared" si="28"/>
        <v>3.0991735537190084E-2</v>
      </c>
      <c r="BZ33" s="271">
        <f t="shared" si="29"/>
        <v>2.6859504132231406E-2</v>
      </c>
      <c r="CA33" s="271">
        <f t="shared" si="30"/>
        <v>1.859504132231405E-2</v>
      </c>
      <c r="CB33" s="271">
        <f t="shared" si="31"/>
        <v>3.71900826446281E-2</v>
      </c>
      <c r="CC33" s="271">
        <f t="shared" si="32"/>
        <v>3.3057851239669422E-2</v>
      </c>
      <c r="CD33" s="271">
        <f t="shared" si="33"/>
        <v>2.0661157024793389E-2</v>
      </c>
      <c r="CE33" s="271">
        <f t="shared" si="34"/>
        <v>2.6859504132231406E-2</v>
      </c>
      <c r="CF33" s="271">
        <f t="shared" si="35"/>
        <v>1.2396694214876033E-2</v>
      </c>
      <c r="CG33" s="271">
        <f t="shared" si="36"/>
        <v>8.2644628099173556E-3</v>
      </c>
      <c r="CH33" s="271">
        <f t="shared" si="37"/>
        <v>1.0330578512396695E-2</v>
      </c>
      <c r="CI33" s="271">
        <f t="shared" si="38"/>
        <v>8.2644628099173556E-3</v>
      </c>
      <c r="CJ33" s="271">
        <f t="shared" si="39"/>
        <v>1.0330578512396695E-2</v>
      </c>
      <c r="CK33" s="271">
        <f t="shared" si="40"/>
        <v>6.1983471074380167E-3</v>
      </c>
      <c r="CL33" s="271">
        <f t="shared" si="41"/>
        <v>1.0330578512396695E-2</v>
      </c>
      <c r="CM33" s="271">
        <f t="shared" si="42"/>
        <v>2.0661157024793389E-3</v>
      </c>
      <c r="CN33" s="271">
        <f t="shared" si="43"/>
        <v>2.0661157024793389E-3</v>
      </c>
      <c r="CO33" s="271">
        <f t="shared" si="44"/>
        <v>0</v>
      </c>
      <c r="CP33" s="271">
        <f t="shared" si="45"/>
        <v>6.1983471074380167E-3</v>
      </c>
      <c r="CQ33" s="271">
        <f t="shared" si="46"/>
        <v>0</v>
      </c>
    </row>
    <row r="34" spans="2:95" x14ac:dyDescent="0.15">
      <c r="B34" s="331" t="s">
        <v>17</v>
      </c>
      <c r="C34" s="287"/>
      <c r="D34" s="5">
        <v>343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1</v>
      </c>
      <c r="O34" s="5">
        <v>4</v>
      </c>
      <c r="P34" s="5">
        <v>1</v>
      </c>
      <c r="Q34" s="5">
        <v>2</v>
      </c>
      <c r="R34" s="5">
        <v>18</v>
      </c>
      <c r="S34" s="5">
        <v>22</v>
      </c>
      <c r="T34" s="5">
        <v>18</v>
      </c>
      <c r="U34" s="5">
        <v>26</v>
      </c>
      <c r="V34" s="5">
        <v>30</v>
      </c>
      <c r="W34" s="5">
        <v>16</v>
      </c>
      <c r="X34" s="5">
        <v>18</v>
      </c>
      <c r="Y34" s="5">
        <v>13</v>
      </c>
      <c r="Z34" s="5">
        <v>19</v>
      </c>
      <c r="AA34" s="5">
        <v>22</v>
      </c>
      <c r="AB34" s="5">
        <v>23</v>
      </c>
      <c r="AC34" s="5">
        <v>23</v>
      </c>
      <c r="AD34" s="5">
        <v>20</v>
      </c>
      <c r="AE34" s="5">
        <v>10</v>
      </c>
      <c r="AF34" s="5">
        <v>10</v>
      </c>
      <c r="AG34" s="5">
        <v>9</v>
      </c>
      <c r="AH34" s="5">
        <v>7</v>
      </c>
      <c r="AI34" s="5">
        <v>8</v>
      </c>
      <c r="AJ34" s="5">
        <v>5</v>
      </c>
      <c r="AK34" s="5">
        <v>2</v>
      </c>
      <c r="AL34" s="5">
        <v>4</v>
      </c>
      <c r="AM34" s="5">
        <v>6</v>
      </c>
      <c r="AN34" s="5">
        <v>3</v>
      </c>
      <c r="AO34" s="5">
        <v>2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218">
        <v>56</v>
      </c>
      <c r="AX34" s="219">
        <v>56.6</v>
      </c>
      <c r="AY34" s="219">
        <v>11.5</v>
      </c>
      <c r="AZ34" s="271">
        <f t="shared" si="3"/>
        <v>0</v>
      </c>
      <c r="BA34" s="271">
        <f t="shared" si="4"/>
        <v>0</v>
      </c>
      <c r="BB34" s="271">
        <f t="shared" si="5"/>
        <v>0</v>
      </c>
      <c r="BC34" s="271">
        <f t="shared" si="6"/>
        <v>0</v>
      </c>
      <c r="BD34" s="271">
        <f t="shared" si="7"/>
        <v>0</v>
      </c>
      <c r="BE34" s="271">
        <f t="shared" si="8"/>
        <v>0</v>
      </c>
      <c r="BF34" s="271">
        <f t="shared" si="9"/>
        <v>2.9154518950437317E-3</v>
      </c>
      <c r="BG34" s="271">
        <f t="shared" si="10"/>
        <v>0</v>
      </c>
      <c r="BH34" s="271">
        <f t="shared" si="11"/>
        <v>0</v>
      </c>
      <c r="BI34" s="271">
        <f t="shared" si="12"/>
        <v>2.9154518950437317E-3</v>
      </c>
      <c r="BJ34" s="271">
        <f t="shared" si="13"/>
        <v>1.1661807580174927E-2</v>
      </c>
      <c r="BK34" s="271">
        <f t="shared" si="14"/>
        <v>2.9154518950437317E-3</v>
      </c>
      <c r="BL34" s="271">
        <f t="shared" si="15"/>
        <v>5.8309037900874635E-3</v>
      </c>
      <c r="BM34" s="271">
        <f t="shared" si="16"/>
        <v>5.2478134110787174E-2</v>
      </c>
      <c r="BN34" s="271">
        <f t="shared" si="17"/>
        <v>6.4139941690962099E-2</v>
      </c>
      <c r="BO34" s="271">
        <f t="shared" si="18"/>
        <v>5.2478134110787174E-2</v>
      </c>
      <c r="BP34" s="271">
        <f t="shared" si="19"/>
        <v>7.5801749271137031E-2</v>
      </c>
      <c r="BQ34" s="271">
        <f t="shared" si="20"/>
        <v>8.7463556851311949E-2</v>
      </c>
      <c r="BR34" s="271">
        <f t="shared" si="21"/>
        <v>4.6647230320699708E-2</v>
      </c>
      <c r="BS34" s="271">
        <f t="shared" si="22"/>
        <v>5.2478134110787174E-2</v>
      </c>
      <c r="BT34" s="271">
        <f t="shared" si="23"/>
        <v>3.7900874635568516E-2</v>
      </c>
      <c r="BU34" s="271">
        <f t="shared" si="24"/>
        <v>5.5393586005830907E-2</v>
      </c>
      <c r="BV34" s="271">
        <f t="shared" si="25"/>
        <v>6.4139941690962099E-2</v>
      </c>
      <c r="BW34" s="271">
        <f t="shared" si="26"/>
        <v>6.7055393586005832E-2</v>
      </c>
      <c r="BX34" s="271">
        <f t="shared" si="27"/>
        <v>6.7055393586005832E-2</v>
      </c>
      <c r="BY34" s="271">
        <f t="shared" si="28"/>
        <v>5.8309037900874633E-2</v>
      </c>
      <c r="BZ34" s="271">
        <f t="shared" si="29"/>
        <v>2.9154518950437316E-2</v>
      </c>
      <c r="CA34" s="271">
        <f t="shared" si="30"/>
        <v>2.9154518950437316E-2</v>
      </c>
      <c r="CB34" s="271">
        <f t="shared" si="31"/>
        <v>2.6239067055393587E-2</v>
      </c>
      <c r="CC34" s="271">
        <f t="shared" si="32"/>
        <v>2.0408163265306121E-2</v>
      </c>
      <c r="CD34" s="271">
        <f t="shared" si="33"/>
        <v>2.3323615160349854E-2</v>
      </c>
      <c r="CE34" s="271">
        <f t="shared" si="34"/>
        <v>1.4577259475218658E-2</v>
      </c>
      <c r="CF34" s="271">
        <f t="shared" si="35"/>
        <v>5.8309037900874635E-3</v>
      </c>
      <c r="CG34" s="271">
        <f t="shared" si="36"/>
        <v>1.1661807580174927E-2</v>
      </c>
      <c r="CH34" s="271">
        <f t="shared" si="37"/>
        <v>1.7492711370262391E-2</v>
      </c>
      <c r="CI34" s="271">
        <f t="shared" si="38"/>
        <v>8.7463556851311956E-3</v>
      </c>
      <c r="CJ34" s="271">
        <f t="shared" si="39"/>
        <v>5.8309037900874635E-3</v>
      </c>
      <c r="CK34" s="271">
        <f t="shared" si="40"/>
        <v>0</v>
      </c>
      <c r="CL34" s="271">
        <f t="shared" si="41"/>
        <v>0</v>
      </c>
      <c r="CM34" s="271">
        <f t="shared" si="42"/>
        <v>0</v>
      </c>
      <c r="CN34" s="271">
        <f t="shared" si="43"/>
        <v>0</v>
      </c>
      <c r="CO34" s="271">
        <f t="shared" si="44"/>
        <v>0</v>
      </c>
      <c r="CP34" s="271">
        <f t="shared" si="45"/>
        <v>0</v>
      </c>
      <c r="CQ34" s="271">
        <f t="shared" si="46"/>
        <v>0</v>
      </c>
    </row>
    <row r="35" spans="2:95" x14ac:dyDescent="0.15">
      <c r="B35" s="331" t="s">
        <v>18</v>
      </c>
      <c r="C35" s="287"/>
      <c r="D35" s="5">
        <v>2259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3</v>
      </c>
      <c r="O35" s="5">
        <v>3</v>
      </c>
      <c r="P35" s="5">
        <v>5</v>
      </c>
      <c r="Q35" s="5">
        <v>7</v>
      </c>
      <c r="R35" s="5">
        <v>9</v>
      </c>
      <c r="S35" s="5">
        <v>2</v>
      </c>
      <c r="T35" s="5">
        <v>6</v>
      </c>
      <c r="U35" s="5">
        <v>16</v>
      </c>
      <c r="V35" s="5">
        <v>21</v>
      </c>
      <c r="W35" s="5">
        <v>30</v>
      </c>
      <c r="X35" s="5">
        <v>25</v>
      </c>
      <c r="Y35" s="5">
        <v>38</v>
      </c>
      <c r="Z35" s="5">
        <v>40</v>
      </c>
      <c r="AA35" s="5">
        <v>35</v>
      </c>
      <c r="AB35" s="5">
        <v>38</v>
      </c>
      <c r="AC35" s="5">
        <v>42</v>
      </c>
      <c r="AD35" s="5">
        <v>56</v>
      </c>
      <c r="AE35" s="5">
        <v>61</v>
      </c>
      <c r="AF35" s="5">
        <v>66</v>
      </c>
      <c r="AG35" s="5">
        <v>69</v>
      </c>
      <c r="AH35" s="5">
        <v>70</v>
      </c>
      <c r="AI35" s="5">
        <v>61</v>
      </c>
      <c r="AJ35" s="5">
        <v>80</v>
      </c>
      <c r="AK35" s="5">
        <v>72</v>
      </c>
      <c r="AL35" s="5">
        <v>74</v>
      </c>
      <c r="AM35" s="5">
        <v>80</v>
      </c>
      <c r="AN35" s="5">
        <v>70</v>
      </c>
      <c r="AO35" s="5">
        <v>69</v>
      </c>
      <c r="AP35" s="5">
        <v>51</v>
      </c>
      <c r="AQ35" s="5">
        <v>60</v>
      </c>
      <c r="AR35" s="5">
        <v>52</v>
      </c>
      <c r="AS35" s="5">
        <v>46</v>
      </c>
      <c r="AT35" s="5">
        <v>50</v>
      </c>
      <c r="AU35" s="5">
        <v>65</v>
      </c>
      <c r="AV35" s="5">
        <v>787</v>
      </c>
      <c r="AW35" s="218">
        <v>87.5</v>
      </c>
      <c r="AX35" s="219">
        <v>91</v>
      </c>
      <c r="AY35" s="219">
        <v>26.3</v>
      </c>
      <c r="AZ35" s="271">
        <f t="shared" si="3"/>
        <v>0</v>
      </c>
      <c r="BA35" s="271">
        <f t="shared" si="4"/>
        <v>0</v>
      </c>
      <c r="BB35" s="271">
        <f t="shared" si="5"/>
        <v>0</v>
      </c>
      <c r="BC35" s="271">
        <f t="shared" si="6"/>
        <v>0</v>
      </c>
      <c r="BD35" s="271">
        <f t="shared" si="7"/>
        <v>0</v>
      </c>
      <c r="BE35" s="271">
        <f t="shared" si="8"/>
        <v>0</v>
      </c>
      <c r="BF35" s="271">
        <f t="shared" si="9"/>
        <v>0</v>
      </c>
      <c r="BG35" s="271">
        <f t="shared" si="10"/>
        <v>0</v>
      </c>
      <c r="BH35" s="271">
        <f t="shared" si="11"/>
        <v>0</v>
      </c>
      <c r="BI35" s="271">
        <f t="shared" si="12"/>
        <v>1.3280212483399733E-3</v>
      </c>
      <c r="BJ35" s="271">
        <f t="shared" si="13"/>
        <v>1.3280212483399733E-3</v>
      </c>
      <c r="BK35" s="271">
        <f t="shared" si="14"/>
        <v>2.213368747233289E-3</v>
      </c>
      <c r="BL35" s="271">
        <f t="shared" si="15"/>
        <v>3.0987162461266048E-3</v>
      </c>
      <c r="BM35" s="271">
        <f t="shared" si="16"/>
        <v>3.9840637450199202E-3</v>
      </c>
      <c r="BN35" s="271">
        <f t="shared" si="17"/>
        <v>8.8534749889331564E-4</v>
      </c>
      <c r="BO35" s="271">
        <f t="shared" si="18"/>
        <v>2.6560424966799467E-3</v>
      </c>
      <c r="BP35" s="271">
        <f t="shared" si="19"/>
        <v>7.0827799911465251E-3</v>
      </c>
      <c r="BQ35" s="271">
        <f t="shared" si="20"/>
        <v>9.2961487383798145E-3</v>
      </c>
      <c r="BR35" s="271">
        <f t="shared" si="21"/>
        <v>1.3280212483399735E-2</v>
      </c>
      <c r="BS35" s="271">
        <f t="shared" si="22"/>
        <v>1.1066843736166445E-2</v>
      </c>
      <c r="BT35" s="271">
        <f t="shared" si="23"/>
        <v>1.6821602478972998E-2</v>
      </c>
      <c r="BU35" s="271">
        <f t="shared" si="24"/>
        <v>1.7706949977866312E-2</v>
      </c>
      <c r="BV35" s="271">
        <f t="shared" si="25"/>
        <v>1.5493581230633024E-2</v>
      </c>
      <c r="BW35" s="271">
        <f t="shared" si="26"/>
        <v>1.6821602478972998E-2</v>
      </c>
      <c r="BX35" s="271">
        <f t="shared" si="27"/>
        <v>1.8592297476759629E-2</v>
      </c>
      <c r="BY35" s="271">
        <f t="shared" si="28"/>
        <v>2.4789729969012839E-2</v>
      </c>
      <c r="BZ35" s="271">
        <f t="shared" si="29"/>
        <v>2.7003098716246128E-2</v>
      </c>
      <c r="CA35" s="271">
        <f t="shared" si="30"/>
        <v>2.9216467463479414E-2</v>
      </c>
      <c r="CB35" s="271">
        <f t="shared" si="31"/>
        <v>3.054448871181939E-2</v>
      </c>
      <c r="CC35" s="271">
        <f t="shared" si="32"/>
        <v>3.0987162461266048E-2</v>
      </c>
      <c r="CD35" s="271">
        <f t="shared" si="33"/>
        <v>2.7003098716246128E-2</v>
      </c>
      <c r="CE35" s="271">
        <f t="shared" si="34"/>
        <v>3.5413899955732624E-2</v>
      </c>
      <c r="CF35" s="271">
        <f t="shared" si="35"/>
        <v>3.1872509960159362E-2</v>
      </c>
      <c r="CG35" s="271">
        <f t="shared" si="36"/>
        <v>3.2757857459052679E-2</v>
      </c>
      <c r="CH35" s="271">
        <f t="shared" si="37"/>
        <v>3.5413899955732624E-2</v>
      </c>
      <c r="CI35" s="271">
        <f t="shared" si="38"/>
        <v>3.0987162461266048E-2</v>
      </c>
      <c r="CJ35" s="271">
        <f t="shared" si="39"/>
        <v>3.054448871181939E-2</v>
      </c>
      <c r="CK35" s="271">
        <f t="shared" si="40"/>
        <v>2.2576361221779549E-2</v>
      </c>
      <c r="CL35" s="271">
        <f t="shared" si="41"/>
        <v>2.6560424966799469E-2</v>
      </c>
      <c r="CM35" s="271">
        <f t="shared" si="42"/>
        <v>2.3019034971226208E-2</v>
      </c>
      <c r="CN35" s="271">
        <f t="shared" si="43"/>
        <v>2.036299247454626E-2</v>
      </c>
      <c r="CO35" s="271">
        <f t="shared" si="44"/>
        <v>2.2133687472332891E-2</v>
      </c>
      <c r="CP35" s="271">
        <f t="shared" si="45"/>
        <v>2.8773793714032759E-2</v>
      </c>
      <c r="CQ35" s="271">
        <f t="shared" si="46"/>
        <v>0.34838424081451969</v>
      </c>
    </row>
    <row r="36" spans="2:95" x14ac:dyDescent="0.15">
      <c r="B36" s="331" t="s">
        <v>19</v>
      </c>
      <c r="C36" s="287"/>
      <c r="D36" s="5">
        <v>1106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4</v>
      </c>
      <c r="S36" s="5">
        <v>22</v>
      </c>
      <c r="T36" s="5">
        <v>19</v>
      </c>
      <c r="U36" s="5">
        <v>15</v>
      </c>
      <c r="V36" s="5">
        <v>28</v>
      </c>
      <c r="W36" s="5">
        <v>25</v>
      </c>
      <c r="X36" s="5">
        <v>35</v>
      </c>
      <c r="Y36" s="5">
        <v>47</v>
      </c>
      <c r="Z36" s="5">
        <v>51</v>
      </c>
      <c r="AA36" s="5">
        <v>47</v>
      </c>
      <c r="AB36" s="5">
        <v>55</v>
      </c>
      <c r="AC36" s="5">
        <v>56</v>
      </c>
      <c r="AD36" s="5">
        <v>57</v>
      </c>
      <c r="AE36" s="5">
        <v>61</v>
      </c>
      <c r="AF36" s="5">
        <v>53</v>
      </c>
      <c r="AG36" s="5">
        <v>31</v>
      </c>
      <c r="AH36" s="5">
        <v>39</v>
      </c>
      <c r="AI36" s="5">
        <v>46</v>
      </c>
      <c r="AJ36" s="5">
        <v>53</v>
      </c>
      <c r="AK36" s="5">
        <v>48</v>
      </c>
      <c r="AL36" s="5">
        <v>35</v>
      </c>
      <c r="AM36" s="5">
        <v>22</v>
      </c>
      <c r="AN36" s="5">
        <v>20</v>
      </c>
      <c r="AO36" s="5">
        <v>19</v>
      </c>
      <c r="AP36" s="5">
        <v>28</v>
      </c>
      <c r="AQ36" s="5">
        <v>25</v>
      </c>
      <c r="AR36" s="5">
        <v>20</v>
      </c>
      <c r="AS36" s="5">
        <v>28</v>
      </c>
      <c r="AT36" s="5">
        <v>18</v>
      </c>
      <c r="AU36" s="5">
        <v>17</v>
      </c>
      <c r="AV36" s="5">
        <v>80</v>
      </c>
      <c r="AW36" s="218">
        <v>69.099999999999994</v>
      </c>
      <c r="AX36" s="219">
        <v>71.900000000000006</v>
      </c>
      <c r="AY36" s="219">
        <v>17.100000000000001</v>
      </c>
      <c r="AZ36" s="271">
        <f t="shared" si="3"/>
        <v>0</v>
      </c>
      <c r="BA36" s="271">
        <f t="shared" si="4"/>
        <v>0</v>
      </c>
      <c r="BB36" s="271">
        <f t="shared" si="5"/>
        <v>0</v>
      </c>
      <c r="BC36" s="271">
        <f t="shared" si="6"/>
        <v>0</v>
      </c>
      <c r="BD36" s="271">
        <f t="shared" si="7"/>
        <v>0</v>
      </c>
      <c r="BE36" s="271">
        <f t="shared" si="8"/>
        <v>0</v>
      </c>
      <c r="BF36" s="271">
        <f t="shared" si="9"/>
        <v>0</v>
      </c>
      <c r="BG36" s="271">
        <f t="shared" si="10"/>
        <v>0</v>
      </c>
      <c r="BH36" s="271">
        <f t="shared" si="11"/>
        <v>0</v>
      </c>
      <c r="BI36" s="271">
        <f t="shared" si="12"/>
        <v>0</v>
      </c>
      <c r="BJ36" s="271">
        <f t="shared" si="13"/>
        <v>0</v>
      </c>
      <c r="BK36" s="271">
        <f t="shared" si="14"/>
        <v>0</v>
      </c>
      <c r="BL36" s="271">
        <f t="shared" si="15"/>
        <v>1.8083182640144665E-3</v>
      </c>
      <c r="BM36" s="271">
        <f t="shared" si="16"/>
        <v>3.616636528028933E-3</v>
      </c>
      <c r="BN36" s="271">
        <f t="shared" si="17"/>
        <v>1.9891500904159132E-2</v>
      </c>
      <c r="BO36" s="271">
        <f t="shared" si="18"/>
        <v>1.7179023508137433E-2</v>
      </c>
      <c r="BP36" s="271">
        <f t="shared" si="19"/>
        <v>1.3562386980108499E-2</v>
      </c>
      <c r="BQ36" s="271">
        <f t="shared" si="20"/>
        <v>2.5316455696202531E-2</v>
      </c>
      <c r="BR36" s="271">
        <f t="shared" si="21"/>
        <v>2.2603978300180832E-2</v>
      </c>
      <c r="BS36" s="271">
        <f t="shared" si="22"/>
        <v>3.1645569620253167E-2</v>
      </c>
      <c r="BT36" s="271">
        <f t="shared" si="23"/>
        <v>4.2495479204339964E-2</v>
      </c>
      <c r="BU36" s="271">
        <f t="shared" si="24"/>
        <v>4.6112115732368897E-2</v>
      </c>
      <c r="BV36" s="271">
        <f t="shared" si="25"/>
        <v>4.2495479204339964E-2</v>
      </c>
      <c r="BW36" s="271">
        <f t="shared" si="26"/>
        <v>4.9728752260397829E-2</v>
      </c>
      <c r="BX36" s="271">
        <f t="shared" si="27"/>
        <v>5.0632911392405063E-2</v>
      </c>
      <c r="BY36" s="271">
        <f t="shared" si="28"/>
        <v>5.1537070524412296E-2</v>
      </c>
      <c r="BZ36" s="271">
        <f t="shared" si="29"/>
        <v>5.5153707052441228E-2</v>
      </c>
      <c r="CA36" s="271">
        <f t="shared" si="30"/>
        <v>4.7920433996383363E-2</v>
      </c>
      <c r="CB36" s="271">
        <f t="shared" si="31"/>
        <v>2.8028933092224231E-2</v>
      </c>
      <c r="CC36" s="271">
        <f t="shared" si="32"/>
        <v>3.5262206148282099E-2</v>
      </c>
      <c r="CD36" s="271">
        <f t="shared" si="33"/>
        <v>4.1591320072332731E-2</v>
      </c>
      <c r="CE36" s="271">
        <f t="shared" si="34"/>
        <v>4.7920433996383363E-2</v>
      </c>
      <c r="CF36" s="271">
        <f t="shared" si="35"/>
        <v>4.3399638336347197E-2</v>
      </c>
      <c r="CG36" s="271">
        <f t="shared" si="36"/>
        <v>3.1645569620253167E-2</v>
      </c>
      <c r="CH36" s="271">
        <f t="shared" si="37"/>
        <v>1.9891500904159132E-2</v>
      </c>
      <c r="CI36" s="271">
        <f t="shared" si="38"/>
        <v>1.8083182640144666E-2</v>
      </c>
      <c r="CJ36" s="271">
        <f t="shared" si="39"/>
        <v>1.7179023508137433E-2</v>
      </c>
      <c r="CK36" s="271">
        <f t="shared" si="40"/>
        <v>2.5316455696202531E-2</v>
      </c>
      <c r="CL36" s="271">
        <f t="shared" si="41"/>
        <v>2.2603978300180832E-2</v>
      </c>
      <c r="CM36" s="271">
        <f t="shared" si="42"/>
        <v>1.8083182640144666E-2</v>
      </c>
      <c r="CN36" s="271">
        <f t="shared" si="43"/>
        <v>2.5316455696202531E-2</v>
      </c>
      <c r="CO36" s="271">
        <f t="shared" si="44"/>
        <v>1.62748643761302E-2</v>
      </c>
      <c r="CP36" s="271">
        <f t="shared" si="45"/>
        <v>1.5370705244122965E-2</v>
      </c>
      <c r="CQ36" s="271">
        <f t="shared" si="46"/>
        <v>7.2332730560578665E-2</v>
      </c>
    </row>
    <row r="37" spans="2:95" x14ac:dyDescent="0.15">
      <c r="B37" s="331" t="s">
        <v>20</v>
      </c>
      <c r="C37" s="287"/>
      <c r="D37" s="5">
        <v>14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1</v>
      </c>
      <c r="R37" s="5">
        <v>0</v>
      </c>
      <c r="S37" s="5">
        <v>1</v>
      </c>
      <c r="T37" s="5">
        <v>2</v>
      </c>
      <c r="U37" s="5">
        <v>2</v>
      </c>
      <c r="V37" s="5">
        <v>4</v>
      </c>
      <c r="W37" s="5">
        <v>3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218">
        <v>47.9</v>
      </c>
      <c r="AX37" s="219">
        <v>46.6</v>
      </c>
      <c r="AY37" s="219">
        <v>4.2</v>
      </c>
      <c r="AZ37" s="271">
        <f t="shared" si="3"/>
        <v>0</v>
      </c>
      <c r="BA37" s="271">
        <f t="shared" si="4"/>
        <v>0</v>
      </c>
      <c r="BB37" s="271">
        <f t="shared" si="5"/>
        <v>0</v>
      </c>
      <c r="BC37" s="271">
        <f t="shared" si="6"/>
        <v>0</v>
      </c>
      <c r="BD37" s="271">
        <f t="shared" si="7"/>
        <v>0</v>
      </c>
      <c r="BE37" s="271">
        <f t="shared" si="8"/>
        <v>0</v>
      </c>
      <c r="BF37" s="271">
        <f t="shared" si="9"/>
        <v>0</v>
      </c>
      <c r="BG37" s="271">
        <f t="shared" si="10"/>
        <v>0</v>
      </c>
      <c r="BH37" s="271">
        <f t="shared" si="11"/>
        <v>0</v>
      </c>
      <c r="BI37" s="271">
        <f t="shared" si="12"/>
        <v>0</v>
      </c>
      <c r="BJ37" s="271">
        <f t="shared" si="13"/>
        <v>0</v>
      </c>
      <c r="BK37" s="271">
        <f t="shared" si="14"/>
        <v>7.1428571428571425E-2</v>
      </c>
      <c r="BL37" s="271">
        <f t="shared" si="15"/>
        <v>7.1428571428571425E-2</v>
      </c>
      <c r="BM37" s="271">
        <f t="shared" si="16"/>
        <v>0</v>
      </c>
      <c r="BN37" s="271">
        <f t="shared" si="17"/>
        <v>7.1428571428571425E-2</v>
      </c>
      <c r="BO37" s="271">
        <f t="shared" si="18"/>
        <v>0.14285714285714285</v>
      </c>
      <c r="BP37" s="271">
        <f t="shared" si="19"/>
        <v>0.14285714285714285</v>
      </c>
      <c r="BQ37" s="271">
        <f t="shared" si="20"/>
        <v>0.2857142857142857</v>
      </c>
      <c r="BR37" s="271">
        <f t="shared" si="21"/>
        <v>0.21428571428571427</v>
      </c>
      <c r="BS37" s="271">
        <f t="shared" si="22"/>
        <v>0</v>
      </c>
      <c r="BT37" s="271">
        <f t="shared" si="23"/>
        <v>0</v>
      </c>
      <c r="BU37" s="271">
        <f t="shared" si="24"/>
        <v>0</v>
      </c>
      <c r="BV37" s="271">
        <f t="shared" si="25"/>
        <v>0</v>
      </c>
      <c r="BW37" s="271">
        <f t="shared" si="26"/>
        <v>0</v>
      </c>
      <c r="BX37" s="271">
        <f t="shared" si="27"/>
        <v>0</v>
      </c>
      <c r="BY37" s="271">
        <f t="shared" si="28"/>
        <v>0</v>
      </c>
      <c r="BZ37" s="271">
        <f t="shared" si="29"/>
        <v>0</v>
      </c>
      <c r="CA37" s="271">
        <f t="shared" si="30"/>
        <v>0</v>
      </c>
      <c r="CB37" s="271">
        <f t="shared" si="31"/>
        <v>0</v>
      </c>
      <c r="CC37" s="271">
        <f t="shared" si="32"/>
        <v>0</v>
      </c>
      <c r="CD37" s="271">
        <f t="shared" si="33"/>
        <v>0</v>
      </c>
      <c r="CE37" s="271">
        <f t="shared" si="34"/>
        <v>0</v>
      </c>
      <c r="CF37" s="271">
        <f t="shared" si="35"/>
        <v>0</v>
      </c>
      <c r="CG37" s="271">
        <f t="shared" si="36"/>
        <v>0</v>
      </c>
      <c r="CH37" s="271">
        <f t="shared" si="37"/>
        <v>0</v>
      </c>
      <c r="CI37" s="271">
        <f t="shared" si="38"/>
        <v>0</v>
      </c>
      <c r="CJ37" s="271">
        <f t="shared" si="39"/>
        <v>0</v>
      </c>
      <c r="CK37" s="271">
        <f t="shared" si="40"/>
        <v>0</v>
      </c>
      <c r="CL37" s="271">
        <f t="shared" si="41"/>
        <v>0</v>
      </c>
      <c r="CM37" s="271">
        <f t="shared" si="42"/>
        <v>0</v>
      </c>
      <c r="CN37" s="271">
        <f t="shared" si="43"/>
        <v>0</v>
      </c>
      <c r="CO37" s="271">
        <f t="shared" si="44"/>
        <v>0</v>
      </c>
      <c r="CP37" s="271">
        <f t="shared" si="45"/>
        <v>0</v>
      </c>
      <c r="CQ37" s="271">
        <f t="shared" si="46"/>
        <v>0</v>
      </c>
    </row>
    <row r="38" spans="2:95" x14ac:dyDescent="0.15">
      <c r="B38" s="331" t="s">
        <v>21</v>
      </c>
      <c r="C38" s="287"/>
      <c r="D38" s="5">
        <v>34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2</v>
      </c>
      <c r="R38" s="5">
        <v>8</v>
      </c>
      <c r="S38" s="5">
        <v>5</v>
      </c>
      <c r="T38" s="5">
        <v>4</v>
      </c>
      <c r="U38" s="5">
        <v>2</v>
      </c>
      <c r="V38" s="5">
        <v>0</v>
      </c>
      <c r="W38" s="5">
        <v>1</v>
      </c>
      <c r="X38" s="5">
        <v>4</v>
      </c>
      <c r="Y38" s="5">
        <v>5</v>
      </c>
      <c r="Z38" s="5">
        <v>1</v>
      </c>
      <c r="AA38" s="5">
        <v>1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218">
        <v>44.3</v>
      </c>
      <c r="AX38" s="219">
        <v>46.5</v>
      </c>
      <c r="AY38" s="219">
        <v>6.4</v>
      </c>
      <c r="AZ38" s="271">
        <f t="shared" si="3"/>
        <v>0</v>
      </c>
      <c r="BA38" s="271">
        <f t="shared" si="4"/>
        <v>0</v>
      </c>
      <c r="BB38" s="271">
        <f t="shared" si="5"/>
        <v>0</v>
      </c>
      <c r="BC38" s="271">
        <f t="shared" si="6"/>
        <v>0</v>
      </c>
      <c r="BD38" s="271">
        <f t="shared" si="7"/>
        <v>0</v>
      </c>
      <c r="BE38" s="271">
        <f t="shared" si="8"/>
        <v>0</v>
      </c>
      <c r="BF38" s="271">
        <f t="shared" si="9"/>
        <v>0</v>
      </c>
      <c r="BG38" s="271">
        <f t="shared" si="10"/>
        <v>0</v>
      </c>
      <c r="BH38" s="271">
        <f t="shared" si="11"/>
        <v>0</v>
      </c>
      <c r="BI38" s="271">
        <f t="shared" si="12"/>
        <v>0</v>
      </c>
      <c r="BJ38" s="271">
        <f t="shared" si="13"/>
        <v>2.9411764705882353E-2</v>
      </c>
      <c r="BK38" s="271">
        <f t="shared" si="14"/>
        <v>0</v>
      </c>
      <c r="BL38" s="271">
        <f t="shared" si="15"/>
        <v>5.8823529411764705E-2</v>
      </c>
      <c r="BM38" s="271">
        <f t="shared" si="16"/>
        <v>0.23529411764705882</v>
      </c>
      <c r="BN38" s="271">
        <f t="shared" si="17"/>
        <v>0.14705882352941177</v>
      </c>
      <c r="BO38" s="271">
        <f t="shared" si="18"/>
        <v>0.11764705882352941</v>
      </c>
      <c r="BP38" s="271">
        <f t="shared" si="19"/>
        <v>5.8823529411764705E-2</v>
      </c>
      <c r="BQ38" s="271">
        <f t="shared" si="20"/>
        <v>0</v>
      </c>
      <c r="BR38" s="271">
        <f t="shared" si="21"/>
        <v>2.9411764705882353E-2</v>
      </c>
      <c r="BS38" s="271">
        <f t="shared" si="22"/>
        <v>0.11764705882352941</v>
      </c>
      <c r="BT38" s="271">
        <f t="shared" si="23"/>
        <v>0.14705882352941177</v>
      </c>
      <c r="BU38" s="271">
        <f t="shared" si="24"/>
        <v>2.9411764705882353E-2</v>
      </c>
      <c r="BV38" s="271">
        <f t="shared" si="25"/>
        <v>2.9411764705882353E-2</v>
      </c>
      <c r="BW38" s="271">
        <f t="shared" si="26"/>
        <v>0</v>
      </c>
      <c r="BX38" s="271">
        <f t="shared" si="27"/>
        <v>0</v>
      </c>
      <c r="BY38" s="271">
        <f t="shared" si="28"/>
        <v>0</v>
      </c>
      <c r="BZ38" s="271">
        <f t="shared" si="29"/>
        <v>0</v>
      </c>
      <c r="CA38" s="271">
        <f t="shared" si="30"/>
        <v>0</v>
      </c>
      <c r="CB38" s="271">
        <f t="shared" si="31"/>
        <v>0</v>
      </c>
      <c r="CC38" s="271">
        <f t="shared" si="32"/>
        <v>0</v>
      </c>
      <c r="CD38" s="271">
        <f t="shared" si="33"/>
        <v>0</v>
      </c>
      <c r="CE38" s="271">
        <f t="shared" si="34"/>
        <v>0</v>
      </c>
      <c r="CF38" s="271">
        <f t="shared" si="35"/>
        <v>0</v>
      </c>
      <c r="CG38" s="271">
        <f t="shared" si="36"/>
        <v>0</v>
      </c>
      <c r="CH38" s="271">
        <f t="shared" si="37"/>
        <v>0</v>
      </c>
      <c r="CI38" s="271">
        <f t="shared" si="38"/>
        <v>0</v>
      </c>
      <c r="CJ38" s="271">
        <f t="shared" si="39"/>
        <v>0</v>
      </c>
      <c r="CK38" s="271">
        <f t="shared" si="40"/>
        <v>0</v>
      </c>
      <c r="CL38" s="271">
        <f t="shared" si="41"/>
        <v>0</v>
      </c>
      <c r="CM38" s="271">
        <f t="shared" si="42"/>
        <v>0</v>
      </c>
      <c r="CN38" s="271">
        <f t="shared" si="43"/>
        <v>0</v>
      </c>
      <c r="CO38" s="271">
        <f t="shared" si="44"/>
        <v>0</v>
      </c>
      <c r="CP38" s="271">
        <f t="shared" si="45"/>
        <v>0</v>
      </c>
      <c r="CQ38" s="271">
        <f t="shared" si="46"/>
        <v>0</v>
      </c>
    </row>
    <row r="39" spans="2:95" x14ac:dyDescent="0.15">
      <c r="B39" s="331" t="s">
        <v>22</v>
      </c>
      <c r="C39" s="287"/>
      <c r="D39" s="5">
        <v>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</v>
      </c>
      <c r="T39" s="5">
        <v>1</v>
      </c>
      <c r="U39" s="5">
        <v>0</v>
      </c>
      <c r="V39" s="5">
        <v>1</v>
      </c>
      <c r="W39" s="5">
        <v>1</v>
      </c>
      <c r="X39" s="5">
        <v>0</v>
      </c>
      <c r="Y39" s="5">
        <v>0</v>
      </c>
      <c r="Z39" s="5">
        <v>1</v>
      </c>
      <c r="AA39" s="5">
        <v>0</v>
      </c>
      <c r="AB39" s="5">
        <v>2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218">
        <v>51.5</v>
      </c>
      <c r="AX39" s="219">
        <v>52.5</v>
      </c>
      <c r="AY39" s="219">
        <v>7.1</v>
      </c>
      <c r="AZ39" s="271">
        <f t="shared" si="3"/>
        <v>0</v>
      </c>
      <c r="BA39" s="271">
        <f t="shared" si="4"/>
        <v>0</v>
      </c>
      <c r="BB39" s="271">
        <f t="shared" si="5"/>
        <v>0</v>
      </c>
      <c r="BC39" s="271">
        <f t="shared" si="6"/>
        <v>0</v>
      </c>
      <c r="BD39" s="271">
        <f t="shared" si="7"/>
        <v>0</v>
      </c>
      <c r="BE39" s="271">
        <f t="shared" si="8"/>
        <v>0</v>
      </c>
      <c r="BF39" s="271">
        <f t="shared" si="9"/>
        <v>0</v>
      </c>
      <c r="BG39" s="271">
        <f t="shared" si="10"/>
        <v>0</v>
      </c>
      <c r="BH39" s="271">
        <f t="shared" si="11"/>
        <v>0</v>
      </c>
      <c r="BI39" s="271">
        <f t="shared" si="12"/>
        <v>0</v>
      </c>
      <c r="BJ39" s="271">
        <f t="shared" si="13"/>
        <v>0</v>
      </c>
      <c r="BK39" s="271">
        <f t="shared" si="14"/>
        <v>0</v>
      </c>
      <c r="BL39" s="271">
        <f t="shared" si="15"/>
        <v>0</v>
      </c>
      <c r="BM39" s="271">
        <f t="shared" si="16"/>
        <v>0</v>
      </c>
      <c r="BN39" s="271">
        <f t="shared" si="17"/>
        <v>0.14285714285714285</v>
      </c>
      <c r="BO39" s="271">
        <f t="shared" si="18"/>
        <v>0.14285714285714285</v>
      </c>
      <c r="BP39" s="271">
        <f t="shared" si="19"/>
        <v>0</v>
      </c>
      <c r="BQ39" s="271">
        <f t="shared" si="20"/>
        <v>0.14285714285714285</v>
      </c>
      <c r="BR39" s="271">
        <f t="shared" si="21"/>
        <v>0.14285714285714285</v>
      </c>
      <c r="BS39" s="271">
        <f t="shared" si="22"/>
        <v>0</v>
      </c>
      <c r="BT39" s="271">
        <f t="shared" si="23"/>
        <v>0</v>
      </c>
      <c r="BU39" s="271">
        <f t="shared" si="24"/>
        <v>0.14285714285714285</v>
      </c>
      <c r="BV39" s="271">
        <f t="shared" si="25"/>
        <v>0</v>
      </c>
      <c r="BW39" s="271">
        <f t="shared" si="26"/>
        <v>0.2857142857142857</v>
      </c>
      <c r="BX39" s="271">
        <f t="shared" si="27"/>
        <v>0</v>
      </c>
      <c r="BY39" s="271">
        <f t="shared" si="28"/>
        <v>0</v>
      </c>
      <c r="BZ39" s="271">
        <f t="shared" si="29"/>
        <v>0</v>
      </c>
      <c r="CA39" s="271">
        <f t="shared" si="30"/>
        <v>0</v>
      </c>
      <c r="CB39" s="271">
        <f t="shared" si="31"/>
        <v>0</v>
      </c>
      <c r="CC39" s="271">
        <f t="shared" si="32"/>
        <v>0</v>
      </c>
      <c r="CD39" s="271">
        <f t="shared" si="33"/>
        <v>0</v>
      </c>
      <c r="CE39" s="271">
        <f t="shared" si="34"/>
        <v>0</v>
      </c>
      <c r="CF39" s="271">
        <f t="shared" si="35"/>
        <v>0</v>
      </c>
      <c r="CG39" s="271">
        <f t="shared" si="36"/>
        <v>0</v>
      </c>
      <c r="CH39" s="271">
        <f t="shared" si="37"/>
        <v>0</v>
      </c>
      <c r="CI39" s="271">
        <f t="shared" si="38"/>
        <v>0</v>
      </c>
      <c r="CJ39" s="271">
        <f t="shared" si="39"/>
        <v>0</v>
      </c>
      <c r="CK39" s="271">
        <f t="shared" si="40"/>
        <v>0</v>
      </c>
      <c r="CL39" s="271">
        <f t="shared" si="41"/>
        <v>0</v>
      </c>
      <c r="CM39" s="271">
        <f t="shared" si="42"/>
        <v>0</v>
      </c>
      <c r="CN39" s="271">
        <f t="shared" si="43"/>
        <v>0</v>
      </c>
      <c r="CO39" s="271">
        <f t="shared" si="44"/>
        <v>0</v>
      </c>
      <c r="CP39" s="271">
        <f t="shared" si="45"/>
        <v>0</v>
      </c>
      <c r="CQ39" s="271">
        <f t="shared" si="46"/>
        <v>0</v>
      </c>
    </row>
    <row r="40" spans="2:95" x14ac:dyDescent="0.15">
      <c r="B40" s="331" t="s">
        <v>23</v>
      </c>
      <c r="C40" s="287"/>
      <c r="D40" s="5">
        <v>0</v>
      </c>
      <c r="E40" s="208" t="s">
        <v>393</v>
      </c>
      <c r="F40" s="208" t="s">
        <v>393</v>
      </c>
      <c r="G40" s="208" t="s">
        <v>393</v>
      </c>
      <c r="H40" s="208" t="s">
        <v>393</v>
      </c>
      <c r="I40" s="208" t="s">
        <v>393</v>
      </c>
      <c r="J40" s="208" t="s">
        <v>393</v>
      </c>
      <c r="K40" s="208" t="s">
        <v>393</v>
      </c>
      <c r="L40" s="208" t="s">
        <v>393</v>
      </c>
      <c r="M40" s="208" t="s">
        <v>393</v>
      </c>
      <c r="N40" s="208" t="s">
        <v>393</v>
      </c>
      <c r="O40" s="208" t="s">
        <v>393</v>
      </c>
      <c r="P40" s="208" t="s">
        <v>393</v>
      </c>
      <c r="Q40" s="208" t="s">
        <v>393</v>
      </c>
      <c r="R40" s="208" t="s">
        <v>393</v>
      </c>
      <c r="S40" s="208" t="s">
        <v>393</v>
      </c>
      <c r="T40" s="208" t="s">
        <v>393</v>
      </c>
      <c r="U40" s="208" t="s">
        <v>393</v>
      </c>
      <c r="V40" s="208" t="s">
        <v>393</v>
      </c>
      <c r="W40" s="208" t="s">
        <v>393</v>
      </c>
      <c r="X40" s="208" t="s">
        <v>393</v>
      </c>
      <c r="Y40" s="208" t="s">
        <v>393</v>
      </c>
      <c r="Z40" s="208" t="s">
        <v>393</v>
      </c>
      <c r="AA40" s="208" t="s">
        <v>393</v>
      </c>
      <c r="AB40" s="208" t="s">
        <v>393</v>
      </c>
      <c r="AC40" s="208" t="s">
        <v>393</v>
      </c>
      <c r="AD40" s="208" t="s">
        <v>393</v>
      </c>
      <c r="AE40" s="208" t="s">
        <v>393</v>
      </c>
      <c r="AF40" s="208" t="s">
        <v>393</v>
      </c>
      <c r="AG40" s="208" t="s">
        <v>393</v>
      </c>
      <c r="AH40" s="208" t="s">
        <v>393</v>
      </c>
      <c r="AI40" s="208" t="s">
        <v>393</v>
      </c>
      <c r="AJ40" s="208" t="s">
        <v>393</v>
      </c>
      <c r="AK40" s="208" t="s">
        <v>393</v>
      </c>
      <c r="AL40" s="208" t="s">
        <v>393</v>
      </c>
      <c r="AM40" s="208" t="s">
        <v>393</v>
      </c>
      <c r="AN40" s="208" t="s">
        <v>393</v>
      </c>
      <c r="AO40" s="208" t="s">
        <v>393</v>
      </c>
      <c r="AP40" s="208" t="s">
        <v>393</v>
      </c>
      <c r="AQ40" s="208" t="s">
        <v>393</v>
      </c>
      <c r="AR40" s="208" t="s">
        <v>393</v>
      </c>
      <c r="AS40" s="208" t="s">
        <v>393</v>
      </c>
      <c r="AT40" s="208" t="s">
        <v>393</v>
      </c>
      <c r="AU40" s="208" t="s">
        <v>393</v>
      </c>
      <c r="AV40" s="208" t="s">
        <v>393</v>
      </c>
      <c r="AW40" s="218" t="s">
        <v>289</v>
      </c>
      <c r="AX40" s="219" t="s">
        <v>289</v>
      </c>
      <c r="AY40" s="219" t="s">
        <v>289</v>
      </c>
      <c r="AZ40" s="271" t="e">
        <f t="shared" si="3"/>
        <v>#VALUE!</v>
      </c>
      <c r="BA40" s="271" t="e">
        <f t="shared" si="4"/>
        <v>#VALUE!</v>
      </c>
      <c r="BB40" s="271" t="e">
        <f t="shared" si="5"/>
        <v>#VALUE!</v>
      </c>
      <c r="BC40" s="271" t="e">
        <f t="shared" si="6"/>
        <v>#VALUE!</v>
      </c>
      <c r="BD40" s="271" t="e">
        <f t="shared" si="7"/>
        <v>#VALUE!</v>
      </c>
      <c r="BE40" s="271" t="e">
        <f t="shared" si="8"/>
        <v>#VALUE!</v>
      </c>
      <c r="BF40" s="271" t="e">
        <f t="shared" si="9"/>
        <v>#VALUE!</v>
      </c>
      <c r="BG40" s="271" t="e">
        <f t="shared" si="10"/>
        <v>#VALUE!</v>
      </c>
      <c r="BH40" s="271" t="e">
        <f t="shared" si="11"/>
        <v>#VALUE!</v>
      </c>
      <c r="BI40" s="271" t="e">
        <f t="shared" si="12"/>
        <v>#VALUE!</v>
      </c>
      <c r="BJ40" s="271" t="e">
        <f t="shared" si="13"/>
        <v>#VALUE!</v>
      </c>
      <c r="BK40" s="271" t="e">
        <f t="shared" si="14"/>
        <v>#VALUE!</v>
      </c>
      <c r="BL40" s="271" t="e">
        <f t="shared" si="15"/>
        <v>#VALUE!</v>
      </c>
      <c r="BM40" s="271" t="e">
        <f t="shared" si="16"/>
        <v>#VALUE!</v>
      </c>
      <c r="BN40" s="271" t="e">
        <f t="shared" si="17"/>
        <v>#VALUE!</v>
      </c>
      <c r="BO40" s="271" t="e">
        <f t="shared" si="18"/>
        <v>#VALUE!</v>
      </c>
      <c r="BP40" s="271" t="e">
        <f t="shared" si="19"/>
        <v>#VALUE!</v>
      </c>
      <c r="BQ40" s="271" t="e">
        <f t="shared" si="20"/>
        <v>#VALUE!</v>
      </c>
      <c r="BR40" s="271" t="e">
        <f t="shared" si="21"/>
        <v>#VALUE!</v>
      </c>
      <c r="BS40" s="271" t="e">
        <f t="shared" si="22"/>
        <v>#VALUE!</v>
      </c>
      <c r="BT40" s="271" t="e">
        <f t="shared" si="23"/>
        <v>#VALUE!</v>
      </c>
      <c r="BU40" s="271" t="e">
        <f t="shared" si="24"/>
        <v>#VALUE!</v>
      </c>
      <c r="BV40" s="271" t="e">
        <f t="shared" si="25"/>
        <v>#VALUE!</v>
      </c>
      <c r="BW40" s="271" t="e">
        <f t="shared" si="26"/>
        <v>#VALUE!</v>
      </c>
      <c r="BX40" s="271" t="e">
        <f t="shared" si="27"/>
        <v>#VALUE!</v>
      </c>
      <c r="BY40" s="271" t="e">
        <f t="shared" si="28"/>
        <v>#VALUE!</v>
      </c>
      <c r="BZ40" s="271" t="e">
        <f t="shared" si="29"/>
        <v>#VALUE!</v>
      </c>
      <c r="CA40" s="271" t="e">
        <f t="shared" si="30"/>
        <v>#VALUE!</v>
      </c>
      <c r="CB40" s="271" t="e">
        <f t="shared" si="31"/>
        <v>#VALUE!</v>
      </c>
      <c r="CC40" s="271" t="e">
        <f t="shared" si="32"/>
        <v>#VALUE!</v>
      </c>
      <c r="CD40" s="271" t="e">
        <f t="shared" si="33"/>
        <v>#VALUE!</v>
      </c>
      <c r="CE40" s="271" t="e">
        <f t="shared" si="34"/>
        <v>#VALUE!</v>
      </c>
      <c r="CF40" s="271" t="e">
        <f t="shared" si="35"/>
        <v>#VALUE!</v>
      </c>
      <c r="CG40" s="271" t="e">
        <f t="shared" si="36"/>
        <v>#VALUE!</v>
      </c>
      <c r="CH40" s="271" t="e">
        <f t="shared" si="37"/>
        <v>#VALUE!</v>
      </c>
      <c r="CI40" s="271" t="e">
        <f t="shared" si="38"/>
        <v>#VALUE!</v>
      </c>
      <c r="CJ40" s="271" t="e">
        <f t="shared" si="39"/>
        <v>#VALUE!</v>
      </c>
      <c r="CK40" s="271" t="e">
        <f t="shared" si="40"/>
        <v>#VALUE!</v>
      </c>
      <c r="CL40" s="271" t="e">
        <f t="shared" si="41"/>
        <v>#VALUE!</v>
      </c>
      <c r="CM40" s="271" t="e">
        <f t="shared" si="42"/>
        <v>#VALUE!</v>
      </c>
      <c r="CN40" s="271" t="e">
        <f t="shared" si="43"/>
        <v>#VALUE!</v>
      </c>
      <c r="CO40" s="271" t="e">
        <f t="shared" si="44"/>
        <v>#VALUE!</v>
      </c>
      <c r="CP40" s="271" t="e">
        <f t="shared" si="45"/>
        <v>#VALUE!</v>
      </c>
      <c r="CQ40" s="271" t="e">
        <f t="shared" si="46"/>
        <v>#VALUE!</v>
      </c>
    </row>
    <row r="41" spans="2:95" x14ac:dyDescent="0.15">
      <c r="B41" s="331" t="s">
        <v>24</v>
      </c>
      <c r="C41" s="287"/>
      <c r="D41" s="5">
        <v>11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1</v>
      </c>
      <c r="Q41" s="5">
        <v>6</v>
      </c>
      <c r="R41" s="5">
        <v>2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214">
        <v>38.799999999999997</v>
      </c>
      <c r="AX41" s="215">
        <v>38.9</v>
      </c>
      <c r="AY41" s="215">
        <v>2.1</v>
      </c>
      <c r="AZ41" s="271">
        <f t="shared" si="3"/>
        <v>0</v>
      </c>
      <c r="BA41" s="271">
        <f t="shared" si="4"/>
        <v>0</v>
      </c>
      <c r="BB41" s="271">
        <f t="shared" si="5"/>
        <v>0</v>
      </c>
      <c r="BC41" s="271">
        <f t="shared" si="6"/>
        <v>0</v>
      </c>
      <c r="BD41" s="271">
        <f t="shared" si="7"/>
        <v>0</v>
      </c>
      <c r="BE41" s="271">
        <f t="shared" si="8"/>
        <v>0</v>
      </c>
      <c r="BF41" s="271">
        <f t="shared" si="9"/>
        <v>0</v>
      </c>
      <c r="BG41" s="271">
        <f t="shared" si="10"/>
        <v>0</v>
      </c>
      <c r="BH41" s="271">
        <f t="shared" si="11"/>
        <v>0</v>
      </c>
      <c r="BI41" s="271">
        <f t="shared" si="12"/>
        <v>0</v>
      </c>
      <c r="BJ41" s="271">
        <f t="shared" si="13"/>
        <v>9.0909090909090912E-2</v>
      </c>
      <c r="BK41" s="271">
        <f t="shared" si="14"/>
        <v>9.0909090909090912E-2</v>
      </c>
      <c r="BL41" s="271">
        <f t="shared" si="15"/>
        <v>0.54545454545454541</v>
      </c>
      <c r="BM41" s="271">
        <f t="shared" si="16"/>
        <v>0.18181818181818182</v>
      </c>
      <c r="BN41" s="271">
        <f t="shared" si="17"/>
        <v>9.0909090909090912E-2</v>
      </c>
      <c r="BO41" s="271">
        <f t="shared" si="18"/>
        <v>0</v>
      </c>
      <c r="BP41" s="271">
        <f t="shared" si="19"/>
        <v>0</v>
      </c>
      <c r="BQ41" s="271">
        <f t="shared" si="20"/>
        <v>0</v>
      </c>
      <c r="BR41" s="271">
        <f t="shared" si="21"/>
        <v>0</v>
      </c>
      <c r="BS41" s="271">
        <f t="shared" si="22"/>
        <v>0</v>
      </c>
      <c r="BT41" s="271">
        <f t="shared" si="23"/>
        <v>0</v>
      </c>
      <c r="BU41" s="271">
        <f t="shared" si="24"/>
        <v>0</v>
      </c>
      <c r="BV41" s="271">
        <f t="shared" si="25"/>
        <v>0</v>
      </c>
      <c r="BW41" s="271">
        <f t="shared" si="26"/>
        <v>0</v>
      </c>
      <c r="BX41" s="271">
        <f t="shared" si="27"/>
        <v>0</v>
      </c>
      <c r="BY41" s="271">
        <f t="shared" si="28"/>
        <v>0</v>
      </c>
      <c r="BZ41" s="271">
        <f t="shared" si="29"/>
        <v>0</v>
      </c>
      <c r="CA41" s="271">
        <f t="shared" si="30"/>
        <v>0</v>
      </c>
      <c r="CB41" s="271">
        <f t="shared" si="31"/>
        <v>0</v>
      </c>
      <c r="CC41" s="271">
        <f t="shared" si="32"/>
        <v>0</v>
      </c>
      <c r="CD41" s="271">
        <f t="shared" si="33"/>
        <v>0</v>
      </c>
      <c r="CE41" s="271">
        <f t="shared" si="34"/>
        <v>0</v>
      </c>
      <c r="CF41" s="271">
        <f t="shared" si="35"/>
        <v>0</v>
      </c>
      <c r="CG41" s="271">
        <f t="shared" si="36"/>
        <v>0</v>
      </c>
      <c r="CH41" s="271">
        <f t="shared" si="37"/>
        <v>0</v>
      </c>
      <c r="CI41" s="271">
        <f t="shared" si="38"/>
        <v>0</v>
      </c>
      <c r="CJ41" s="271">
        <f t="shared" si="39"/>
        <v>0</v>
      </c>
      <c r="CK41" s="271">
        <f t="shared" si="40"/>
        <v>0</v>
      </c>
      <c r="CL41" s="271">
        <f t="shared" si="41"/>
        <v>0</v>
      </c>
      <c r="CM41" s="271">
        <f t="shared" si="42"/>
        <v>0</v>
      </c>
      <c r="CN41" s="271">
        <f t="shared" si="43"/>
        <v>0</v>
      </c>
      <c r="CO41" s="271">
        <f t="shared" si="44"/>
        <v>0</v>
      </c>
      <c r="CP41" s="271">
        <f t="shared" si="45"/>
        <v>0</v>
      </c>
      <c r="CQ41" s="271">
        <f t="shared" si="46"/>
        <v>0</v>
      </c>
    </row>
    <row r="42" spans="2:95" x14ac:dyDescent="0.15">
      <c r="B42" s="331" t="s">
        <v>25</v>
      </c>
      <c r="C42" s="287"/>
      <c r="D42" s="5">
        <v>29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5</v>
      </c>
      <c r="Q42" s="5">
        <v>3</v>
      </c>
      <c r="R42" s="5">
        <v>6</v>
      </c>
      <c r="S42" s="5">
        <v>9</v>
      </c>
      <c r="T42" s="5">
        <v>2</v>
      </c>
      <c r="U42" s="5">
        <v>1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2</v>
      </c>
      <c r="AI42" s="5">
        <v>0</v>
      </c>
      <c r="AJ42" s="5">
        <v>0</v>
      </c>
      <c r="AK42" s="5">
        <v>0</v>
      </c>
      <c r="AL42" s="5">
        <v>1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214">
        <v>42.1</v>
      </c>
      <c r="AX42" s="215">
        <v>44.7</v>
      </c>
      <c r="AY42" s="215">
        <v>10.9</v>
      </c>
      <c r="AZ42" s="271">
        <f t="shared" si="3"/>
        <v>0</v>
      </c>
      <c r="BA42" s="271">
        <f t="shared" si="4"/>
        <v>0</v>
      </c>
      <c r="BB42" s="271">
        <f t="shared" si="5"/>
        <v>0</v>
      </c>
      <c r="BC42" s="271">
        <f t="shared" si="6"/>
        <v>0</v>
      </c>
      <c r="BD42" s="271">
        <f t="shared" si="7"/>
        <v>0</v>
      </c>
      <c r="BE42" s="271">
        <f t="shared" si="8"/>
        <v>0</v>
      </c>
      <c r="BF42" s="271">
        <f t="shared" si="9"/>
        <v>0</v>
      </c>
      <c r="BG42" s="271">
        <f t="shared" si="10"/>
        <v>0</v>
      </c>
      <c r="BH42" s="271">
        <f t="shared" si="11"/>
        <v>0</v>
      </c>
      <c r="BI42" s="271">
        <f t="shared" si="12"/>
        <v>0</v>
      </c>
      <c r="BJ42" s="271">
        <f t="shared" si="13"/>
        <v>0</v>
      </c>
      <c r="BK42" s="271">
        <f t="shared" si="14"/>
        <v>0.17241379310344829</v>
      </c>
      <c r="BL42" s="271">
        <f t="shared" si="15"/>
        <v>0.10344827586206896</v>
      </c>
      <c r="BM42" s="271">
        <f t="shared" si="16"/>
        <v>0.20689655172413793</v>
      </c>
      <c r="BN42" s="271">
        <f t="shared" si="17"/>
        <v>0.31034482758620691</v>
      </c>
      <c r="BO42" s="271">
        <f t="shared" si="18"/>
        <v>6.8965517241379309E-2</v>
      </c>
      <c r="BP42" s="271">
        <f t="shared" si="19"/>
        <v>3.4482758620689655E-2</v>
      </c>
      <c r="BQ42" s="271">
        <f t="shared" si="20"/>
        <v>0</v>
      </c>
      <c r="BR42" s="271">
        <f t="shared" si="21"/>
        <v>0</v>
      </c>
      <c r="BS42" s="271">
        <f t="shared" si="22"/>
        <v>0</v>
      </c>
      <c r="BT42" s="271">
        <f t="shared" si="23"/>
        <v>0</v>
      </c>
      <c r="BU42" s="271">
        <f t="shared" si="24"/>
        <v>0</v>
      </c>
      <c r="BV42" s="271">
        <f t="shared" si="25"/>
        <v>0</v>
      </c>
      <c r="BW42" s="271">
        <f t="shared" si="26"/>
        <v>0</v>
      </c>
      <c r="BX42" s="271">
        <f t="shared" si="27"/>
        <v>0</v>
      </c>
      <c r="BY42" s="271">
        <f t="shared" si="28"/>
        <v>0</v>
      </c>
      <c r="BZ42" s="271">
        <f t="shared" si="29"/>
        <v>0</v>
      </c>
      <c r="CA42" s="271">
        <f t="shared" si="30"/>
        <v>0</v>
      </c>
      <c r="CB42" s="271">
        <f t="shared" si="31"/>
        <v>0</v>
      </c>
      <c r="CC42" s="271">
        <f t="shared" si="32"/>
        <v>6.8965517241379309E-2</v>
      </c>
      <c r="CD42" s="271">
        <f t="shared" si="33"/>
        <v>0</v>
      </c>
      <c r="CE42" s="271">
        <f t="shared" si="34"/>
        <v>0</v>
      </c>
      <c r="CF42" s="271">
        <f t="shared" si="35"/>
        <v>0</v>
      </c>
      <c r="CG42" s="271">
        <f t="shared" si="36"/>
        <v>3.4482758620689655E-2</v>
      </c>
      <c r="CH42" s="271">
        <f t="shared" si="37"/>
        <v>0</v>
      </c>
      <c r="CI42" s="271">
        <f t="shared" si="38"/>
        <v>0</v>
      </c>
      <c r="CJ42" s="271">
        <f t="shared" si="39"/>
        <v>0</v>
      </c>
      <c r="CK42" s="271">
        <f t="shared" si="40"/>
        <v>0</v>
      </c>
      <c r="CL42" s="271">
        <f t="shared" si="41"/>
        <v>0</v>
      </c>
      <c r="CM42" s="271">
        <f t="shared" si="42"/>
        <v>0</v>
      </c>
      <c r="CN42" s="271">
        <f t="shared" si="43"/>
        <v>0</v>
      </c>
      <c r="CO42" s="271">
        <f t="shared" si="44"/>
        <v>0</v>
      </c>
      <c r="CP42" s="271">
        <f t="shared" si="45"/>
        <v>0</v>
      </c>
      <c r="CQ42" s="271">
        <f t="shared" si="46"/>
        <v>0</v>
      </c>
    </row>
    <row r="43" spans="2:95" x14ac:dyDescent="0.15">
      <c r="B43" s="331" t="s">
        <v>26</v>
      </c>
      <c r="C43" s="287"/>
      <c r="D43" s="5">
        <v>11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1</v>
      </c>
      <c r="U43" s="5">
        <v>1</v>
      </c>
      <c r="V43" s="5">
        <v>1</v>
      </c>
      <c r="W43" s="5">
        <v>3</v>
      </c>
      <c r="X43" s="5">
        <v>1</v>
      </c>
      <c r="Y43" s="5">
        <v>0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214">
        <v>50.5</v>
      </c>
      <c r="AX43" s="215">
        <v>51.8</v>
      </c>
      <c r="AY43" s="215">
        <v>8.3000000000000007</v>
      </c>
      <c r="AZ43" s="271">
        <f t="shared" si="3"/>
        <v>0</v>
      </c>
      <c r="BA43" s="271">
        <f t="shared" si="4"/>
        <v>0</v>
      </c>
      <c r="BB43" s="271">
        <f t="shared" si="5"/>
        <v>0</v>
      </c>
      <c r="BC43" s="271">
        <f t="shared" si="6"/>
        <v>0</v>
      </c>
      <c r="BD43" s="271">
        <f t="shared" si="7"/>
        <v>0</v>
      </c>
      <c r="BE43" s="271">
        <f t="shared" si="8"/>
        <v>0</v>
      </c>
      <c r="BF43" s="271">
        <f t="shared" si="9"/>
        <v>0</v>
      </c>
      <c r="BG43" s="271">
        <f t="shared" si="10"/>
        <v>0</v>
      </c>
      <c r="BH43" s="271">
        <f t="shared" si="11"/>
        <v>0</v>
      </c>
      <c r="BI43" s="271">
        <f t="shared" si="12"/>
        <v>0</v>
      </c>
      <c r="BJ43" s="271">
        <f t="shared" si="13"/>
        <v>0</v>
      </c>
      <c r="BK43" s="271">
        <f t="shared" si="14"/>
        <v>9.0909090909090912E-2</v>
      </c>
      <c r="BL43" s="271">
        <f t="shared" si="15"/>
        <v>0</v>
      </c>
      <c r="BM43" s="271">
        <f t="shared" si="16"/>
        <v>0</v>
      </c>
      <c r="BN43" s="271">
        <f t="shared" si="17"/>
        <v>0</v>
      </c>
      <c r="BO43" s="271">
        <f t="shared" si="18"/>
        <v>9.0909090909090912E-2</v>
      </c>
      <c r="BP43" s="271">
        <f t="shared" si="19"/>
        <v>9.0909090909090912E-2</v>
      </c>
      <c r="BQ43" s="271">
        <f t="shared" si="20"/>
        <v>9.0909090909090912E-2</v>
      </c>
      <c r="BR43" s="271">
        <f t="shared" si="21"/>
        <v>0.27272727272727271</v>
      </c>
      <c r="BS43" s="271">
        <f t="shared" si="22"/>
        <v>9.0909090909090912E-2</v>
      </c>
      <c r="BT43" s="271">
        <f t="shared" si="23"/>
        <v>0</v>
      </c>
      <c r="BU43" s="271">
        <f t="shared" si="24"/>
        <v>9.0909090909090912E-2</v>
      </c>
      <c r="BV43" s="271">
        <f t="shared" si="25"/>
        <v>9.0909090909090912E-2</v>
      </c>
      <c r="BW43" s="271">
        <f t="shared" si="26"/>
        <v>0</v>
      </c>
      <c r="BX43" s="271">
        <f t="shared" si="27"/>
        <v>0</v>
      </c>
      <c r="BY43" s="271">
        <f t="shared" si="28"/>
        <v>0</v>
      </c>
      <c r="BZ43" s="271">
        <f t="shared" si="29"/>
        <v>0</v>
      </c>
      <c r="CA43" s="271">
        <f t="shared" si="30"/>
        <v>0</v>
      </c>
      <c r="CB43" s="271">
        <f t="shared" si="31"/>
        <v>9.0909090909090912E-2</v>
      </c>
      <c r="CC43" s="271">
        <f t="shared" si="32"/>
        <v>0</v>
      </c>
      <c r="CD43" s="271">
        <f t="shared" si="33"/>
        <v>0</v>
      </c>
      <c r="CE43" s="271">
        <f t="shared" si="34"/>
        <v>0</v>
      </c>
      <c r="CF43" s="271">
        <f t="shared" si="35"/>
        <v>0</v>
      </c>
      <c r="CG43" s="271">
        <f t="shared" si="36"/>
        <v>0</v>
      </c>
      <c r="CH43" s="271">
        <f t="shared" si="37"/>
        <v>0</v>
      </c>
      <c r="CI43" s="271">
        <f t="shared" si="38"/>
        <v>0</v>
      </c>
      <c r="CJ43" s="271">
        <f t="shared" si="39"/>
        <v>0</v>
      </c>
      <c r="CK43" s="271">
        <f t="shared" si="40"/>
        <v>0</v>
      </c>
      <c r="CL43" s="271">
        <f t="shared" si="41"/>
        <v>0</v>
      </c>
      <c r="CM43" s="271">
        <f t="shared" si="42"/>
        <v>0</v>
      </c>
      <c r="CN43" s="271">
        <f t="shared" si="43"/>
        <v>0</v>
      </c>
      <c r="CO43" s="271">
        <f t="shared" si="44"/>
        <v>0</v>
      </c>
      <c r="CP43" s="271">
        <f t="shared" si="45"/>
        <v>0</v>
      </c>
      <c r="CQ43" s="271">
        <f t="shared" si="46"/>
        <v>0</v>
      </c>
    </row>
    <row r="44" spans="2:95" x14ac:dyDescent="0.15">
      <c r="B44" s="331" t="s">
        <v>27</v>
      </c>
      <c r="C44" s="287"/>
      <c r="D44" s="5">
        <v>42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5</v>
      </c>
      <c r="P44" s="5">
        <v>5</v>
      </c>
      <c r="Q44" s="5">
        <v>4</v>
      </c>
      <c r="R44" s="5">
        <v>7</v>
      </c>
      <c r="S44" s="5">
        <v>2</v>
      </c>
      <c r="T44" s="5">
        <v>4</v>
      </c>
      <c r="U44" s="5">
        <v>3</v>
      </c>
      <c r="V44" s="5">
        <v>3</v>
      </c>
      <c r="W44" s="5">
        <v>1</v>
      </c>
      <c r="X44" s="5">
        <v>0</v>
      </c>
      <c r="Y44" s="5">
        <v>1</v>
      </c>
      <c r="Z44" s="5">
        <v>1</v>
      </c>
      <c r="AA44" s="5">
        <v>0</v>
      </c>
      <c r="AB44" s="5">
        <v>0</v>
      </c>
      <c r="AC44" s="5">
        <v>0</v>
      </c>
      <c r="AD44" s="5">
        <v>2</v>
      </c>
      <c r="AE44" s="5">
        <v>0</v>
      </c>
      <c r="AF44" s="5">
        <v>0</v>
      </c>
      <c r="AG44" s="5">
        <v>0</v>
      </c>
      <c r="AH44" s="5">
        <v>0</v>
      </c>
      <c r="AI44" s="5">
        <v>1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1</v>
      </c>
      <c r="AW44" s="214">
        <v>41.1</v>
      </c>
      <c r="AX44" s="215">
        <v>45.4</v>
      </c>
      <c r="AY44" s="215">
        <v>14</v>
      </c>
      <c r="AZ44" s="271">
        <f t="shared" si="3"/>
        <v>0</v>
      </c>
      <c r="BA44" s="271">
        <f t="shared" si="4"/>
        <v>0</v>
      </c>
      <c r="BB44" s="271">
        <f t="shared" si="5"/>
        <v>0</v>
      </c>
      <c r="BC44" s="271">
        <f t="shared" si="6"/>
        <v>0</v>
      </c>
      <c r="BD44" s="271">
        <f t="shared" si="7"/>
        <v>0</v>
      </c>
      <c r="BE44" s="271">
        <f t="shared" si="8"/>
        <v>0</v>
      </c>
      <c r="BF44" s="271">
        <f t="shared" si="9"/>
        <v>0</v>
      </c>
      <c r="BG44" s="271">
        <f t="shared" si="10"/>
        <v>0</v>
      </c>
      <c r="BH44" s="271">
        <f t="shared" si="11"/>
        <v>0</v>
      </c>
      <c r="BI44" s="271">
        <f t="shared" si="12"/>
        <v>4.7619047619047616E-2</v>
      </c>
      <c r="BJ44" s="271">
        <f t="shared" si="13"/>
        <v>0.11904761904761904</v>
      </c>
      <c r="BK44" s="271">
        <f t="shared" si="14"/>
        <v>0.11904761904761904</v>
      </c>
      <c r="BL44" s="271">
        <f t="shared" si="15"/>
        <v>9.5238095238095233E-2</v>
      </c>
      <c r="BM44" s="271">
        <f t="shared" si="16"/>
        <v>0.16666666666666666</v>
      </c>
      <c r="BN44" s="271">
        <f t="shared" si="17"/>
        <v>4.7619047619047616E-2</v>
      </c>
      <c r="BO44" s="271">
        <f t="shared" si="18"/>
        <v>9.5238095238095233E-2</v>
      </c>
      <c r="BP44" s="271">
        <f t="shared" si="19"/>
        <v>7.1428571428571425E-2</v>
      </c>
      <c r="BQ44" s="271">
        <f t="shared" si="20"/>
        <v>7.1428571428571425E-2</v>
      </c>
      <c r="BR44" s="271">
        <f t="shared" si="21"/>
        <v>2.3809523809523808E-2</v>
      </c>
      <c r="BS44" s="271">
        <f t="shared" si="22"/>
        <v>0</v>
      </c>
      <c r="BT44" s="271">
        <f t="shared" si="23"/>
        <v>2.3809523809523808E-2</v>
      </c>
      <c r="BU44" s="271">
        <f t="shared" si="24"/>
        <v>2.3809523809523808E-2</v>
      </c>
      <c r="BV44" s="271">
        <f t="shared" si="25"/>
        <v>0</v>
      </c>
      <c r="BW44" s="271">
        <f t="shared" si="26"/>
        <v>0</v>
      </c>
      <c r="BX44" s="271">
        <f t="shared" si="27"/>
        <v>0</v>
      </c>
      <c r="BY44" s="271">
        <f t="shared" si="28"/>
        <v>4.7619047619047616E-2</v>
      </c>
      <c r="BZ44" s="271">
        <f t="shared" si="29"/>
        <v>0</v>
      </c>
      <c r="CA44" s="271">
        <f t="shared" si="30"/>
        <v>0</v>
      </c>
      <c r="CB44" s="271">
        <f t="shared" si="31"/>
        <v>0</v>
      </c>
      <c r="CC44" s="271">
        <f t="shared" si="32"/>
        <v>0</v>
      </c>
      <c r="CD44" s="271">
        <f t="shared" si="33"/>
        <v>2.3809523809523808E-2</v>
      </c>
      <c r="CE44" s="271">
        <f t="shared" si="34"/>
        <v>0</v>
      </c>
      <c r="CF44" s="271">
        <f t="shared" si="35"/>
        <v>0</v>
      </c>
      <c r="CG44" s="271">
        <f t="shared" si="36"/>
        <v>0</v>
      </c>
      <c r="CH44" s="271">
        <f t="shared" si="37"/>
        <v>0</v>
      </c>
      <c r="CI44" s="271">
        <f t="shared" si="38"/>
        <v>0</v>
      </c>
      <c r="CJ44" s="271">
        <f t="shared" si="39"/>
        <v>0</v>
      </c>
      <c r="CK44" s="271">
        <f t="shared" si="40"/>
        <v>0</v>
      </c>
      <c r="CL44" s="271">
        <f t="shared" si="41"/>
        <v>0</v>
      </c>
      <c r="CM44" s="271">
        <f t="shared" si="42"/>
        <v>0</v>
      </c>
      <c r="CN44" s="271">
        <f t="shared" si="43"/>
        <v>0</v>
      </c>
      <c r="CO44" s="271">
        <f t="shared" si="44"/>
        <v>0</v>
      </c>
      <c r="CP44" s="271">
        <f t="shared" si="45"/>
        <v>0</v>
      </c>
      <c r="CQ44" s="271">
        <f t="shared" si="46"/>
        <v>2.3809523809523808E-2</v>
      </c>
    </row>
    <row r="45" spans="2:95" x14ac:dyDescent="0.15">
      <c r="B45" s="331" t="s">
        <v>28</v>
      </c>
      <c r="C45" s="287"/>
      <c r="D45" s="5">
        <v>242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3</v>
      </c>
      <c r="K45" s="5">
        <v>1</v>
      </c>
      <c r="L45" s="5">
        <v>0</v>
      </c>
      <c r="M45" s="5">
        <v>0</v>
      </c>
      <c r="N45" s="5">
        <v>1</v>
      </c>
      <c r="O45" s="5">
        <v>5</v>
      </c>
      <c r="P45" s="5">
        <v>6</v>
      </c>
      <c r="Q45" s="5">
        <v>4</v>
      </c>
      <c r="R45" s="5">
        <v>12</v>
      </c>
      <c r="S45" s="5">
        <v>11</v>
      </c>
      <c r="T45" s="5">
        <v>7</v>
      </c>
      <c r="U45" s="5">
        <v>13</v>
      </c>
      <c r="V45" s="5">
        <v>14</v>
      </c>
      <c r="W45" s="5">
        <v>9</v>
      </c>
      <c r="X45" s="5">
        <v>12</v>
      </c>
      <c r="Y45" s="5">
        <v>19</v>
      </c>
      <c r="Z45" s="5">
        <v>13</v>
      </c>
      <c r="AA45" s="5">
        <v>11</v>
      </c>
      <c r="AB45" s="5">
        <v>17</v>
      </c>
      <c r="AC45" s="5">
        <v>15</v>
      </c>
      <c r="AD45" s="5">
        <v>17</v>
      </c>
      <c r="AE45" s="5">
        <v>12</v>
      </c>
      <c r="AF45" s="5">
        <v>6</v>
      </c>
      <c r="AG45" s="5">
        <v>7</v>
      </c>
      <c r="AH45" s="5">
        <v>5</v>
      </c>
      <c r="AI45" s="5">
        <v>4</v>
      </c>
      <c r="AJ45" s="5">
        <v>5</v>
      </c>
      <c r="AK45" s="5">
        <v>0</v>
      </c>
      <c r="AL45" s="5">
        <v>2</v>
      </c>
      <c r="AM45" s="5">
        <v>0</v>
      </c>
      <c r="AN45" s="5">
        <v>1</v>
      </c>
      <c r="AO45" s="5">
        <v>2</v>
      </c>
      <c r="AP45" s="5">
        <v>0</v>
      </c>
      <c r="AQ45" s="5">
        <v>1</v>
      </c>
      <c r="AR45" s="5">
        <v>5</v>
      </c>
      <c r="AS45" s="5">
        <v>1</v>
      </c>
      <c r="AT45" s="5">
        <v>1</v>
      </c>
      <c r="AU45" s="5">
        <v>0</v>
      </c>
      <c r="AV45" s="5">
        <v>0</v>
      </c>
      <c r="AW45" s="214">
        <v>56.7</v>
      </c>
      <c r="AX45" s="215">
        <v>57</v>
      </c>
      <c r="AY45" s="215">
        <v>13.5</v>
      </c>
      <c r="AZ45" s="271">
        <f t="shared" si="3"/>
        <v>0</v>
      </c>
      <c r="BA45" s="271">
        <f t="shared" si="4"/>
        <v>0</v>
      </c>
      <c r="BB45" s="271">
        <f t="shared" si="5"/>
        <v>0</v>
      </c>
      <c r="BC45" s="271">
        <f t="shared" si="6"/>
        <v>0</v>
      </c>
      <c r="BD45" s="271">
        <f t="shared" si="7"/>
        <v>0</v>
      </c>
      <c r="BE45" s="271">
        <f t="shared" si="8"/>
        <v>1.2396694214876033E-2</v>
      </c>
      <c r="BF45" s="271">
        <f t="shared" si="9"/>
        <v>4.1322314049586778E-3</v>
      </c>
      <c r="BG45" s="271">
        <f t="shared" si="10"/>
        <v>0</v>
      </c>
      <c r="BH45" s="271">
        <f t="shared" si="11"/>
        <v>0</v>
      </c>
      <c r="BI45" s="271">
        <f t="shared" si="12"/>
        <v>4.1322314049586778E-3</v>
      </c>
      <c r="BJ45" s="271">
        <f t="shared" si="13"/>
        <v>2.0661157024793389E-2</v>
      </c>
      <c r="BK45" s="271">
        <f t="shared" si="14"/>
        <v>2.4793388429752067E-2</v>
      </c>
      <c r="BL45" s="271">
        <f t="shared" si="15"/>
        <v>1.6528925619834711E-2</v>
      </c>
      <c r="BM45" s="271">
        <f t="shared" si="16"/>
        <v>4.9586776859504134E-2</v>
      </c>
      <c r="BN45" s="271">
        <f t="shared" si="17"/>
        <v>4.5454545454545456E-2</v>
      </c>
      <c r="BO45" s="271">
        <f t="shared" si="18"/>
        <v>2.8925619834710745E-2</v>
      </c>
      <c r="BP45" s="271">
        <f t="shared" si="19"/>
        <v>5.3719008264462811E-2</v>
      </c>
      <c r="BQ45" s="271">
        <f t="shared" si="20"/>
        <v>5.7851239669421489E-2</v>
      </c>
      <c r="BR45" s="271">
        <f t="shared" si="21"/>
        <v>3.71900826446281E-2</v>
      </c>
      <c r="BS45" s="271">
        <f t="shared" si="22"/>
        <v>4.9586776859504134E-2</v>
      </c>
      <c r="BT45" s="271">
        <f t="shared" si="23"/>
        <v>7.8512396694214878E-2</v>
      </c>
      <c r="BU45" s="271">
        <f t="shared" si="24"/>
        <v>5.3719008264462811E-2</v>
      </c>
      <c r="BV45" s="271">
        <f t="shared" si="25"/>
        <v>4.5454545454545456E-2</v>
      </c>
      <c r="BW45" s="271">
        <f t="shared" si="26"/>
        <v>7.0247933884297523E-2</v>
      </c>
      <c r="BX45" s="271">
        <f t="shared" si="27"/>
        <v>6.1983471074380167E-2</v>
      </c>
      <c r="BY45" s="271">
        <f t="shared" si="28"/>
        <v>7.0247933884297523E-2</v>
      </c>
      <c r="BZ45" s="271">
        <f t="shared" si="29"/>
        <v>4.9586776859504134E-2</v>
      </c>
      <c r="CA45" s="271">
        <f t="shared" si="30"/>
        <v>2.4793388429752067E-2</v>
      </c>
      <c r="CB45" s="271">
        <f t="shared" si="31"/>
        <v>2.8925619834710745E-2</v>
      </c>
      <c r="CC45" s="271">
        <f t="shared" si="32"/>
        <v>2.0661157024793389E-2</v>
      </c>
      <c r="CD45" s="271">
        <f t="shared" si="33"/>
        <v>1.6528925619834711E-2</v>
      </c>
      <c r="CE45" s="271">
        <f t="shared" si="34"/>
        <v>2.0661157024793389E-2</v>
      </c>
      <c r="CF45" s="271">
        <f t="shared" si="35"/>
        <v>0</v>
      </c>
      <c r="CG45" s="271">
        <f t="shared" si="36"/>
        <v>8.2644628099173556E-3</v>
      </c>
      <c r="CH45" s="271">
        <f t="shared" si="37"/>
        <v>0</v>
      </c>
      <c r="CI45" s="271">
        <f t="shared" si="38"/>
        <v>4.1322314049586778E-3</v>
      </c>
      <c r="CJ45" s="271">
        <f t="shared" si="39"/>
        <v>8.2644628099173556E-3</v>
      </c>
      <c r="CK45" s="271">
        <f t="shared" si="40"/>
        <v>0</v>
      </c>
      <c r="CL45" s="271">
        <f t="shared" si="41"/>
        <v>4.1322314049586778E-3</v>
      </c>
      <c r="CM45" s="271">
        <f t="shared" si="42"/>
        <v>2.0661157024793389E-2</v>
      </c>
      <c r="CN45" s="271">
        <f t="shared" si="43"/>
        <v>4.1322314049586778E-3</v>
      </c>
      <c r="CO45" s="271">
        <f t="shared" si="44"/>
        <v>4.1322314049586778E-3</v>
      </c>
      <c r="CP45" s="271">
        <f t="shared" si="45"/>
        <v>0</v>
      </c>
      <c r="CQ45" s="271">
        <f t="shared" si="46"/>
        <v>0</v>
      </c>
    </row>
    <row r="46" spans="2:95" x14ac:dyDescent="0.15">
      <c r="B46" s="331" t="s">
        <v>29</v>
      </c>
      <c r="C46" s="287"/>
      <c r="D46" s="5">
        <v>19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1</v>
      </c>
      <c r="V46" s="5">
        <v>1</v>
      </c>
      <c r="W46" s="5">
        <v>0</v>
      </c>
      <c r="X46" s="5">
        <v>3</v>
      </c>
      <c r="Y46" s="5">
        <v>1</v>
      </c>
      <c r="Z46" s="5">
        <v>4</v>
      </c>
      <c r="AA46" s="5">
        <v>2</v>
      </c>
      <c r="AB46" s="5">
        <v>2</v>
      </c>
      <c r="AC46" s="5">
        <v>0</v>
      </c>
      <c r="AD46" s="5">
        <v>0</v>
      </c>
      <c r="AE46" s="5">
        <v>2</v>
      </c>
      <c r="AF46" s="5">
        <v>0</v>
      </c>
      <c r="AG46" s="5">
        <v>1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214">
        <v>57.6</v>
      </c>
      <c r="AX46" s="215">
        <v>55.9</v>
      </c>
      <c r="AY46" s="215">
        <v>8.4</v>
      </c>
      <c r="AZ46" s="271">
        <f t="shared" si="3"/>
        <v>0</v>
      </c>
      <c r="BA46" s="271">
        <f t="shared" si="4"/>
        <v>0</v>
      </c>
      <c r="BB46" s="271">
        <f t="shared" si="5"/>
        <v>0</v>
      </c>
      <c r="BC46" s="271">
        <f t="shared" si="6"/>
        <v>0</v>
      </c>
      <c r="BD46" s="271">
        <f t="shared" si="7"/>
        <v>0</v>
      </c>
      <c r="BE46" s="271">
        <f t="shared" si="8"/>
        <v>0</v>
      </c>
      <c r="BF46" s="271">
        <f t="shared" si="9"/>
        <v>0</v>
      </c>
      <c r="BG46" s="271">
        <f t="shared" si="10"/>
        <v>0</v>
      </c>
      <c r="BH46" s="271">
        <f t="shared" si="11"/>
        <v>0</v>
      </c>
      <c r="BI46" s="271">
        <f t="shared" si="12"/>
        <v>5.2631578947368418E-2</v>
      </c>
      <c r="BJ46" s="271">
        <f t="shared" si="13"/>
        <v>0</v>
      </c>
      <c r="BK46" s="271">
        <f t="shared" si="14"/>
        <v>0</v>
      </c>
      <c r="BL46" s="271">
        <f t="shared" si="15"/>
        <v>0</v>
      </c>
      <c r="BM46" s="271">
        <f t="shared" si="16"/>
        <v>0</v>
      </c>
      <c r="BN46" s="271">
        <f t="shared" si="17"/>
        <v>0</v>
      </c>
      <c r="BO46" s="271">
        <f t="shared" si="18"/>
        <v>5.2631578947368418E-2</v>
      </c>
      <c r="BP46" s="271">
        <f t="shared" si="19"/>
        <v>5.2631578947368418E-2</v>
      </c>
      <c r="BQ46" s="271">
        <f t="shared" si="20"/>
        <v>5.2631578947368418E-2</v>
      </c>
      <c r="BR46" s="271">
        <f t="shared" si="21"/>
        <v>0</v>
      </c>
      <c r="BS46" s="271">
        <f t="shared" si="22"/>
        <v>0.15789473684210525</v>
      </c>
      <c r="BT46" s="271">
        <f t="shared" si="23"/>
        <v>5.2631578947368418E-2</v>
      </c>
      <c r="BU46" s="271">
        <f t="shared" si="24"/>
        <v>0.21052631578947367</v>
      </c>
      <c r="BV46" s="271">
        <f t="shared" si="25"/>
        <v>0.10526315789473684</v>
      </c>
      <c r="BW46" s="271">
        <f t="shared" si="26"/>
        <v>0.10526315789473684</v>
      </c>
      <c r="BX46" s="271">
        <f t="shared" si="27"/>
        <v>0</v>
      </c>
      <c r="BY46" s="271">
        <f t="shared" si="28"/>
        <v>0</v>
      </c>
      <c r="BZ46" s="271">
        <f t="shared" si="29"/>
        <v>0.10526315789473684</v>
      </c>
      <c r="CA46" s="271">
        <f t="shared" si="30"/>
        <v>0</v>
      </c>
      <c r="CB46" s="271">
        <f t="shared" si="31"/>
        <v>5.2631578947368418E-2</v>
      </c>
      <c r="CC46" s="271">
        <f t="shared" si="32"/>
        <v>0</v>
      </c>
      <c r="CD46" s="271">
        <f t="shared" si="33"/>
        <v>0</v>
      </c>
      <c r="CE46" s="271">
        <f t="shared" si="34"/>
        <v>0</v>
      </c>
      <c r="CF46" s="271">
        <f t="shared" si="35"/>
        <v>0</v>
      </c>
      <c r="CG46" s="271">
        <f t="shared" si="36"/>
        <v>0</v>
      </c>
      <c r="CH46" s="271">
        <f t="shared" si="37"/>
        <v>0</v>
      </c>
      <c r="CI46" s="271">
        <f t="shared" si="38"/>
        <v>0</v>
      </c>
      <c r="CJ46" s="271">
        <f t="shared" si="39"/>
        <v>0</v>
      </c>
      <c r="CK46" s="271">
        <f t="shared" si="40"/>
        <v>0</v>
      </c>
      <c r="CL46" s="271">
        <f t="shared" si="41"/>
        <v>0</v>
      </c>
      <c r="CM46" s="271">
        <f t="shared" si="42"/>
        <v>0</v>
      </c>
      <c r="CN46" s="271">
        <f t="shared" si="43"/>
        <v>0</v>
      </c>
      <c r="CO46" s="271">
        <f t="shared" si="44"/>
        <v>0</v>
      </c>
      <c r="CP46" s="271">
        <f t="shared" si="45"/>
        <v>0</v>
      </c>
      <c r="CQ46" s="271">
        <f t="shared" si="46"/>
        <v>0</v>
      </c>
    </row>
    <row r="47" spans="2:95" x14ac:dyDescent="0.15">
      <c r="B47" s="331" t="s">
        <v>30</v>
      </c>
      <c r="C47" s="287"/>
      <c r="D47" s="5">
        <v>127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0</v>
      </c>
      <c r="R47" s="5">
        <v>3</v>
      </c>
      <c r="S47" s="5">
        <v>8</v>
      </c>
      <c r="T47" s="5">
        <v>12</v>
      </c>
      <c r="U47" s="5">
        <v>30</v>
      </c>
      <c r="V47" s="5">
        <v>24</v>
      </c>
      <c r="W47" s="5">
        <v>16</v>
      </c>
      <c r="X47" s="5">
        <v>12</v>
      </c>
      <c r="Y47" s="5">
        <v>11</v>
      </c>
      <c r="Z47" s="5">
        <v>5</v>
      </c>
      <c r="AA47" s="5">
        <v>0</v>
      </c>
      <c r="AB47" s="5">
        <v>5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214">
        <v>48.6</v>
      </c>
      <c r="AX47" s="215">
        <v>49.3</v>
      </c>
      <c r="AY47" s="215">
        <v>4.5</v>
      </c>
      <c r="AZ47" s="271">
        <f t="shared" si="3"/>
        <v>0</v>
      </c>
      <c r="BA47" s="271">
        <f t="shared" si="4"/>
        <v>0</v>
      </c>
      <c r="BB47" s="271">
        <f t="shared" si="5"/>
        <v>0</v>
      </c>
      <c r="BC47" s="271">
        <f t="shared" si="6"/>
        <v>0</v>
      </c>
      <c r="BD47" s="271">
        <f t="shared" si="7"/>
        <v>0</v>
      </c>
      <c r="BE47" s="271">
        <f t="shared" si="8"/>
        <v>0</v>
      </c>
      <c r="BF47" s="271">
        <f t="shared" si="9"/>
        <v>0</v>
      </c>
      <c r="BG47" s="271">
        <f t="shared" si="10"/>
        <v>0</v>
      </c>
      <c r="BH47" s="271">
        <f t="shared" si="11"/>
        <v>0</v>
      </c>
      <c r="BI47" s="271">
        <f t="shared" si="12"/>
        <v>0</v>
      </c>
      <c r="BJ47" s="271">
        <f t="shared" si="13"/>
        <v>0</v>
      </c>
      <c r="BK47" s="271">
        <f t="shared" si="14"/>
        <v>7.874015748031496E-3</v>
      </c>
      <c r="BL47" s="271">
        <f t="shared" si="15"/>
        <v>0</v>
      </c>
      <c r="BM47" s="271">
        <f t="shared" si="16"/>
        <v>2.3622047244094488E-2</v>
      </c>
      <c r="BN47" s="271">
        <f t="shared" si="17"/>
        <v>6.2992125984251968E-2</v>
      </c>
      <c r="BO47" s="271">
        <f t="shared" si="18"/>
        <v>9.4488188976377951E-2</v>
      </c>
      <c r="BP47" s="271">
        <f t="shared" si="19"/>
        <v>0.23622047244094488</v>
      </c>
      <c r="BQ47" s="271">
        <f t="shared" si="20"/>
        <v>0.1889763779527559</v>
      </c>
      <c r="BR47" s="271">
        <f t="shared" si="21"/>
        <v>0.12598425196850394</v>
      </c>
      <c r="BS47" s="271">
        <f t="shared" si="22"/>
        <v>9.4488188976377951E-2</v>
      </c>
      <c r="BT47" s="271">
        <f t="shared" si="23"/>
        <v>8.6614173228346455E-2</v>
      </c>
      <c r="BU47" s="271">
        <f t="shared" si="24"/>
        <v>3.937007874015748E-2</v>
      </c>
      <c r="BV47" s="271">
        <f t="shared" si="25"/>
        <v>0</v>
      </c>
      <c r="BW47" s="271">
        <f t="shared" si="26"/>
        <v>3.937007874015748E-2</v>
      </c>
      <c r="BX47" s="271">
        <f t="shared" si="27"/>
        <v>0</v>
      </c>
      <c r="BY47" s="271">
        <f t="shared" si="28"/>
        <v>0</v>
      </c>
      <c r="BZ47" s="271">
        <f t="shared" si="29"/>
        <v>0</v>
      </c>
      <c r="CA47" s="271">
        <f t="shared" si="30"/>
        <v>0</v>
      </c>
      <c r="CB47" s="271">
        <f t="shared" si="31"/>
        <v>0</v>
      </c>
      <c r="CC47" s="271">
        <f t="shared" si="32"/>
        <v>0</v>
      </c>
      <c r="CD47" s="271">
        <f t="shared" si="33"/>
        <v>0</v>
      </c>
      <c r="CE47" s="271">
        <f t="shared" si="34"/>
        <v>0</v>
      </c>
      <c r="CF47" s="271">
        <f t="shared" si="35"/>
        <v>0</v>
      </c>
      <c r="CG47" s="271">
        <f t="shared" si="36"/>
        <v>0</v>
      </c>
      <c r="CH47" s="271">
        <f t="shared" si="37"/>
        <v>0</v>
      </c>
      <c r="CI47" s="271">
        <f t="shared" si="38"/>
        <v>0</v>
      </c>
      <c r="CJ47" s="271">
        <f t="shared" si="39"/>
        <v>0</v>
      </c>
      <c r="CK47" s="271">
        <f t="shared" si="40"/>
        <v>0</v>
      </c>
      <c r="CL47" s="271">
        <f t="shared" si="41"/>
        <v>0</v>
      </c>
      <c r="CM47" s="271">
        <f t="shared" si="42"/>
        <v>0</v>
      </c>
      <c r="CN47" s="271">
        <f t="shared" si="43"/>
        <v>0</v>
      </c>
      <c r="CO47" s="271">
        <f t="shared" si="44"/>
        <v>0</v>
      </c>
      <c r="CP47" s="271">
        <f t="shared" si="45"/>
        <v>0</v>
      </c>
      <c r="CQ47" s="271">
        <f t="shared" si="46"/>
        <v>0</v>
      </c>
    </row>
    <row r="48" spans="2:95" x14ac:dyDescent="0.15">
      <c r="B48" s="331" t="s">
        <v>31</v>
      </c>
      <c r="C48" s="287"/>
      <c r="D48" s="5">
        <v>109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3</v>
      </c>
      <c r="Q48" s="5">
        <v>0</v>
      </c>
      <c r="R48" s="5">
        <v>5</v>
      </c>
      <c r="S48" s="5">
        <v>8</v>
      </c>
      <c r="T48" s="5">
        <v>6</v>
      </c>
      <c r="U48" s="5">
        <v>10</v>
      </c>
      <c r="V48" s="5">
        <v>5</v>
      </c>
      <c r="W48" s="5">
        <v>7</v>
      </c>
      <c r="X48" s="5">
        <v>11</v>
      </c>
      <c r="Y48" s="5">
        <v>7</v>
      </c>
      <c r="Z48" s="5">
        <v>8</v>
      </c>
      <c r="AA48" s="5">
        <v>10</v>
      </c>
      <c r="AB48" s="5">
        <v>4</v>
      </c>
      <c r="AC48" s="5">
        <v>3</v>
      </c>
      <c r="AD48" s="5">
        <v>3</v>
      </c>
      <c r="AE48" s="5">
        <v>2</v>
      </c>
      <c r="AF48" s="5">
        <v>4</v>
      </c>
      <c r="AG48" s="5">
        <v>6</v>
      </c>
      <c r="AH48" s="5">
        <v>1</v>
      </c>
      <c r="AI48" s="5">
        <v>1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1</v>
      </c>
      <c r="AS48" s="5">
        <v>0</v>
      </c>
      <c r="AT48" s="5">
        <v>1</v>
      </c>
      <c r="AU48" s="5">
        <v>0</v>
      </c>
      <c r="AV48" s="5">
        <v>3</v>
      </c>
      <c r="AW48" s="214">
        <v>53.8</v>
      </c>
      <c r="AX48" s="215">
        <v>56.3</v>
      </c>
      <c r="AY48" s="215">
        <v>13.5</v>
      </c>
      <c r="AZ48" s="271">
        <f t="shared" si="3"/>
        <v>0</v>
      </c>
      <c r="BA48" s="271">
        <f t="shared" si="4"/>
        <v>0</v>
      </c>
      <c r="BB48" s="271">
        <f t="shared" si="5"/>
        <v>0</v>
      </c>
      <c r="BC48" s="271">
        <f t="shared" si="6"/>
        <v>0</v>
      </c>
      <c r="BD48" s="271">
        <f t="shared" si="7"/>
        <v>0</v>
      </c>
      <c r="BE48" s="271">
        <f t="shared" si="8"/>
        <v>0</v>
      </c>
      <c r="BF48" s="271">
        <f t="shared" si="9"/>
        <v>0</v>
      </c>
      <c r="BG48" s="271">
        <f t="shared" si="10"/>
        <v>0</v>
      </c>
      <c r="BH48" s="271">
        <f t="shared" si="11"/>
        <v>0</v>
      </c>
      <c r="BI48" s="271">
        <f t="shared" si="12"/>
        <v>0</v>
      </c>
      <c r="BJ48" s="271">
        <f t="shared" si="13"/>
        <v>0</v>
      </c>
      <c r="BK48" s="271">
        <f t="shared" si="14"/>
        <v>2.7522935779816515E-2</v>
      </c>
      <c r="BL48" s="271">
        <f t="shared" si="15"/>
        <v>0</v>
      </c>
      <c r="BM48" s="271">
        <f t="shared" si="16"/>
        <v>4.5871559633027525E-2</v>
      </c>
      <c r="BN48" s="271">
        <f t="shared" si="17"/>
        <v>7.3394495412844041E-2</v>
      </c>
      <c r="BO48" s="271">
        <f t="shared" si="18"/>
        <v>5.5045871559633031E-2</v>
      </c>
      <c r="BP48" s="271">
        <f t="shared" si="19"/>
        <v>9.1743119266055051E-2</v>
      </c>
      <c r="BQ48" s="271">
        <f t="shared" si="20"/>
        <v>4.5871559633027525E-2</v>
      </c>
      <c r="BR48" s="271">
        <f t="shared" si="21"/>
        <v>6.4220183486238536E-2</v>
      </c>
      <c r="BS48" s="271">
        <f t="shared" si="22"/>
        <v>0.10091743119266056</v>
      </c>
      <c r="BT48" s="271">
        <f t="shared" si="23"/>
        <v>6.4220183486238536E-2</v>
      </c>
      <c r="BU48" s="271">
        <f t="shared" si="24"/>
        <v>7.3394495412844041E-2</v>
      </c>
      <c r="BV48" s="271">
        <f t="shared" si="25"/>
        <v>9.1743119266055051E-2</v>
      </c>
      <c r="BW48" s="271">
        <f t="shared" si="26"/>
        <v>3.669724770642202E-2</v>
      </c>
      <c r="BX48" s="271">
        <f t="shared" si="27"/>
        <v>2.7522935779816515E-2</v>
      </c>
      <c r="BY48" s="271">
        <f t="shared" si="28"/>
        <v>2.7522935779816515E-2</v>
      </c>
      <c r="BZ48" s="271">
        <f t="shared" si="29"/>
        <v>1.834862385321101E-2</v>
      </c>
      <c r="CA48" s="271">
        <f t="shared" si="30"/>
        <v>3.669724770642202E-2</v>
      </c>
      <c r="CB48" s="271">
        <f t="shared" si="31"/>
        <v>5.5045871559633031E-2</v>
      </c>
      <c r="CC48" s="271">
        <f t="shared" si="32"/>
        <v>9.1743119266055051E-3</v>
      </c>
      <c r="CD48" s="271">
        <f t="shared" si="33"/>
        <v>9.1743119266055051E-3</v>
      </c>
      <c r="CE48" s="271">
        <f t="shared" si="34"/>
        <v>0</v>
      </c>
      <c r="CF48" s="271">
        <f t="shared" si="35"/>
        <v>0</v>
      </c>
      <c r="CG48" s="271">
        <f t="shared" si="36"/>
        <v>0</v>
      </c>
      <c r="CH48" s="271">
        <f t="shared" si="37"/>
        <v>0</v>
      </c>
      <c r="CI48" s="271">
        <f t="shared" si="38"/>
        <v>0</v>
      </c>
      <c r="CJ48" s="271">
        <f t="shared" si="39"/>
        <v>0</v>
      </c>
      <c r="CK48" s="271">
        <f t="shared" si="40"/>
        <v>0</v>
      </c>
      <c r="CL48" s="271">
        <f t="shared" si="41"/>
        <v>0</v>
      </c>
      <c r="CM48" s="271">
        <f t="shared" si="42"/>
        <v>9.1743119266055051E-3</v>
      </c>
      <c r="CN48" s="271">
        <f t="shared" si="43"/>
        <v>0</v>
      </c>
      <c r="CO48" s="271">
        <f t="shared" si="44"/>
        <v>9.1743119266055051E-3</v>
      </c>
      <c r="CP48" s="271">
        <f t="shared" si="45"/>
        <v>0</v>
      </c>
      <c r="CQ48" s="271">
        <f t="shared" si="46"/>
        <v>2.7522935779816515E-2</v>
      </c>
    </row>
    <row r="49" spans="2:95" x14ac:dyDescent="0.15">
      <c r="B49" s="331" t="s">
        <v>32</v>
      </c>
      <c r="C49" s="287"/>
      <c r="D49" s="5">
        <v>1316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3</v>
      </c>
      <c r="O49" s="5">
        <v>6</v>
      </c>
      <c r="P49" s="5">
        <v>13</v>
      </c>
      <c r="Q49" s="5">
        <v>13</v>
      </c>
      <c r="R49" s="5">
        <v>26</v>
      </c>
      <c r="S49" s="5">
        <v>48</v>
      </c>
      <c r="T49" s="5">
        <v>62</v>
      </c>
      <c r="U49" s="5">
        <v>63</v>
      </c>
      <c r="V49" s="5">
        <v>82</v>
      </c>
      <c r="W49" s="5">
        <v>77</v>
      </c>
      <c r="X49" s="5">
        <v>93</v>
      </c>
      <c r="Y49" s="5">
        <v>100</v>
      </c>
      <c r="Z49" s="5">
        <v>89</v>
      </c>
      <c r="AA49" s="5">
        <v>79</v>
      </c>
      <c r="AB49" s="5">
        <v>70</v>
      </c>
      <c r="AC49" s="5">
        <v>55</v>
      </c>
      <c r="AD49" s="5">
        <v>57</v>
      </c>
      <c r="AE49" s="5">
        <v>42</v>
      </c>
      <c r="AF49" s="5">
        <v>54</v>
      </c>
      <c r="AG49" s="5">
        <v>31</v>
      </c>
      <c r="AH49" s="5">
        <v>31</v>
      </c>
      <c r="AI49" s="5">
        <v>31</v>
      </c>
      <c r="AJ49" s="5">
        <v>22</v>
      </c>
      <c r="AK49" s="5">
        <v>24</v>
      </c>
      <c r="AL49" s="5">
        <v>26</v>
      </c>
      <c r="AM49" s="5">
        <v>18</v>
      </c>
      <c r="AN49" s="5">
        <v>9</v>
      </c>
      <c r="AO49" s="5">
        <v>11</v>
      </c>
      <c r="AP49" s="5">
        <v>13</v>
      </c>
      <c r="AQ49" s="5">
        <v>13</v>
      </c>
      <c r="AR49" s="5">
        <v>8</v>
      </c>
      <c r="AS49" s="5">
        <v>13</v>
      </c>
      <c r="AT49" s="5">
        <v>8</v>
      </c>
      <c r="AU49" s="5">
        <v>9</v>
      </c>
      <c r="AV49" s="5">
        <v>17</v>
      </c>
      <c r="AW49" s="214">
        <v>57.6</v>
      </c>
      <c r="AX49" s="215">
        <v>60.5</v>
      </c>
      <c r="AY49" s="215">
        <v>14.3</v>
      </c>
      <c r="AZ49" s="271">
        <f t="shared" si="3"/>
        <v>0</v>
      </c>
      <c r="BA49" s="271">
        <f t="shared" si="4"/>
        <v>0</v>
      </c>
      <c r="BB49" s="271">
        <f t="shared" si="5"/>
        <v>0</v>
      </c>
      <c r="BC49" s="271">
        <f t="shared" si="6"/>
        <v>0</v>
      </c>
      <c r="BD49" s="271">
        <f t="shared" si="7"/>
        <v>0</v>
      </c>
      <c r="BE49" s="271">
        <f t="shared" si="8"/>
        <v>0</v>
      </c>
      <c r="BF49" s="271">
        <f t="shared" si="9"/>
        <v>0</v>
      </c>
      <c r="BG49" s="271">
        <f t="shared" si="10"/>
        <v>0</v>
      </c>
      <c r="BH49" s="271">
        <f t="shared" si="11"/>
        <v>0</v>
      </c>
      <c r="BI49" s="271">
        <f t="shared" si="12"/>
        <v>2.2796352583586625E-3</v>
      </c>
      <c r="BJ49" s="271">
        <f t="shared" si="13"/>
        <v>4.559270516717325E-3</v>
      </c>
      <c r="BK49" s="271">
        <f t="shared" si="14"/>
        <v>9.8784194528875376E-3</v>
      </c>
      <c r="BL49" s="271">
        <f t="shared" si="15"/>
        <v>9.8784194528875376E-3</v>
      </c>
      <c r="BM49" s="271">
        <f t="shared" si="16"/>
        <v>1.9756838905775075E-2</v>
      </c>
      <c r="BN49" s="271">
        <f t="shared" si="17"/>
        <v>3.64741641337386E-2</v>
      </c>
      <c r="BO49" s="271">
        <f t="shared" si="18"/>
        <v>4.7112462006079027E-2</v>
      </c>
      <c r="BP49" s="271">
        <f t="shared" si="19"/>
        <v>4.7872340425531915E-2</v>
      </c>
      <c r="BQ49" s="271">
        <f t="shared" si="20"/>
        <v>6.231003039513678E-2</v>
      </c>
      <c r="BR49" s="271">
        <f t="shared" si="21"/>
        <v>5.8510638297872342E-2</v>
      </c>
      <c r="BS49" s="271">
        <f t="shared" si="22"/>
        <v>7.0668693009118544E-2</v>
      </c>
      <c r="BT49" s="271">
        <f t="shared" si="23"/>
        <v>7.598784194528875E-2</v>
      </c>
      <c r="BU49" s="271">
        <f t="shared" si="24"/>
        <v>6.7629179331306993E-2</v>
      </c>
      <c r="BV49" s="271">
        <f t="shared" si="25"/>
        <v>6.0030395136778117E-2</v>
      </c>
      <c r="BW49" s="271">
        <f t="shared" si="26"/>
        <v>5.3191489361702128E-2</v>
      </c>
      <c r="BX49" s="271">
        <f t="shared" si="27"/>
        <v>4.1793313069908813E-2</v>
      </c>
      <c r="BY49" s="271">
        <f t="shared" si="28"/>
        <v>4.3313069908814589E-2</v>
      </c>
      <c r="BZ49" s="271">
        <f t="shared" si="29"/>
        <v>3.1914893617021274E-2</v>
      </c>
      <c r="CA49" s="271">
        <f t="shared" si="30"/>
        <v>4.1033434650455926E-2</v>
      </c>
      <c r="CB49" s="271">
        <f t="shared" si="31"/>
        <v>2.3556231003039513E-2</v>
      </c>
      <c r="CC49" s="271">
        <f t="shared" si="32"/>
        <v>2.3556231003039513E-2</v>
      </c>
      <c r="CD49" s="271">
        <f t="shared" si="33"/>
        <v>2.3556231003039513E-2</v>
      </c>
      <c r="CE49" s="271">
        <f t="shared" si="34"/>
        <v>1.6717325227963525E-2</v>
      </c>
      <c r="CF49" s="271">
        <f t="shared" si="35"/>
        <v>1.82370820668693E-2</v>
      </c>
      <c r="CG49" s="271">
        <f t="shared" si="36"/>
        <v>1.9756838905775075E-2</v>
      </c>
      <c r="CH49" s="271">
        <f t="shared" si="37"/>
        <v>1.3677811550151976E-2</v>
      </c>
      <c r="CI49" s="271">
        <f t="shared" si="38"/>
        <v>6.8389057750759879E-3</v>
      </c>
      <c r="CJ49" s="271">
        <f t="shared" si="39"/>
        <v>8.3586626139817623E-3</v>
      </c>
      <c r="CK49" s="271">
        <f t="shared" si="40"/>
        <v>9.8784194528875376E-3</v>
      </c>
      <c r="CL49" s="271">
        <f t="shared" si="41"/>
        <v>9.8784194528875376E-3</v>
      </c>
      <c r="CM49" s="271">
        <f t="shared" si="42"/>
        <v>6.0790273556231003E-3</v>
      </c>
      <c r="CN49" s="271">
        <f t="shared" si="43"/>
        <v>9.8784194528875376E-3</v>
      </c>
      <c r="CO49" s="271">
        <f t="shared" si="44"/>
        <v>6.0790273556231003E-3</v>
      </c>
      <c r="CP49" s="271">
        <f t="shared" si="45"/>
        <v>6.8389057750759879E-3</v>
      </c>
      <c r="CQ49" s="271">
        <f t="shared" si="46"/>
        <v>1.2917933130699088E-2</v>
      </c>
    </row>
    <row r="50" spans="2:95" x14ac:dyDescent="0.15">
      <c r="B50" s="331" t="s">
        <v>33</v>
      </c>
      <c r="C50" s="287"/>
      <c r="D50" s="5">
        <v>397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3</v>
      </c>
      <c r="P50" s="5">
        <v>5</v>
      </c>
      <c r="Q50" s="5">
        <v>9</v>
      </c>
      <c r="R50" s="5">
        <v>23</v>
      </c>
      <c r="S50" s="5">
        <v>37</v>
      </c>
      <c r="T50" s="5">
        <v>42</v>
      </c>
      <c r="U50" s="5">
        <v>46</v>
      </c>
      <c r="V50" s="5">
        <v>38</v>
      </c>
      <c r="W50" s="5">
        <v>31</v>
      </c>
      <c r="X50" s="5">
        <v>33</v>
      </c>
      <c r="Y50" s="5">
        <v>26</v>
      </c>
      <c r="Z50" s="5">
        <v>18</v>
      </c>
      <c r="AA50" s="5">
        <v>10</v>
      </c>
      <c r="AB50" s="5">
        <v>9</v>
      </c>
      <c r="AC50" s="5">
        <v>9</v>
      </c>
      <c r="AD50" s="5">
        <v>8</v>
      </c>
      <c r="AE50" s="5">
        <v>5</v>
      </c>
      <c r="AF50" s="5">
        <v>5</v>
      </c>
      <c r="AG50" s="5">
        <v>6</v>
      </c>
      <c r="AH50" s="5">
        <v>4</v>
      </c>
      <c r="AI50" s="5">
        <v>1</v>
      </c>
      <c r="AJ50" s="5">
        <v>3</v>
      </c>
      <c r="AK50" s="5">
        <v>1</v>
      </c>
      <c r="AL50" s="5">
        <v>5</v>
      </c>
      <c r="AM50" s="5">
        <v>3</v>
      </c>
      <c r="AN50" s="5">
        <v>6</v>
      </c>
      <c r="AO50" s="5">
        <v>2</v>
      </c>
      <c r="AP50" s="5">
        <v>0</v>
      </c>
      <c r="AQ50" s="5">
        <v>2</v>
      </c>
      <c r="AR50" s="5">
        <v>2</v>
      </c>
      <c r="AS50" s="5">
        <v>3</v>
      </c>
      <c r="AT50" s="5">
        <v>1</v>
      </c>
      <c r="AU50" s="5">
        <v>0</v>
      </c>
      <c r="AV50" s="5">
        <v>1</v>
      </c>
      <c r="AW50" s="214">
        <v>49.8</v>
      </c>
      <c r="AX50" s="215">
        <v>53.1</v>
      </c>
      <c r="AY50" s="215">
        <v>12.1</v>
      </c>
      <c r="AZ50" s="271">
        <f t="shared" si="3"/>
        <v>0</v>
      </c>
      <c r="BA50" s="271">
        <f t="shared" si="4"/>
        <v>0</v>
      </c>
      <c r="BB50" s="271">
        <f t="shared" si="5"/>
        <v>0</v>
      </c>
      <c r="BC50" s="271">
        <f t="shared" si="6"/>
        <v>0</v>
      </c>
      <c r="BD50" s="271">
        <f t="shared" si="7"/>
        <v>0</v>
      </c>
      <c r="BE50" s="271">
        <f t="shared" si="8"/>
        <v>0</v>
      </c>
      <c r="BF50" s="271">
        <f t="shared" si="9"/>
        <v>0</v>
      </c>
      <c r="BG50" s="271">
        <f t="shared" si="10"/>
        <v>0</v>
      </c>
      <c r="BH50" s="271">
        <f t="shared" si="11"/>
        <v>0</v>
      </c>
      <c r="BI50" s="271">
        <f t="shared" si="12"/>
        <v>0</v>
      </c>
      <c r="BJ50" s="271">
        <f t="shared" si="13"/>
        <v>7.556675062972292E-3</v>
      </c>
      <c r="BK50" s="271">
        <f t="shared" si="14"/>
        <v>1.2594458438287154E-2</v>
      </c>
      <c r="BL50" s="271">
        <f t="shared" si="15"/>
        <v>2.2670025188916875E-2</v>
      </c>
      <c r="BM50" s="271">
        <f t="shared" si="16"/>
        <v>5.793450881612091E-2</v>
      </c>
      <c r="BN50" s="271">
        <f t="shared" si="17"/>
        <v>9.3198992443324941E-2</v>
      </c>
      <c r="BO50" s="271">
        <f t="shared" si="18"/>
        <v>0.10579345088161209</v>
      </c>
      <c r="BP50" s="271">
        <f t="shared" si="19"/>
        <v>0.11586901763224182</v>
      </c>
      <c r="BQ50" s="271">
        <f t="shared" si="20"/>
        <v>9.5717884130982367E-2</v>
      </c>
      <c r="BR50" s="271">
        <f t="shared" si="21"/>
        <v>7.8085642317380355E-2</v>
      </c>
      <c r="BS50" s="271">
        <f t="shared" si="22"/>
        <v>8.3123425692695208E-2</v>
      </c>
      <c r="BT50" s="271">
        <f t="shared" si="23"/>
        <v>6.5491183879093195E-2</v>
      </c>
      <c r="BU50" s="271">
        <f t="shared" si="24"/>
        <v>4.534005037783375E-2</v>
      </c>
      <c r="BV50" s="271">
        <f t="shared" si="25"/>
        <v>2.5188916876574308E-2</v>
      </c>
      <c r="BW50" s="271">
        <f t="shared" si="26"/>
        <v>2.2670025188916875E-2</v>
      </c>
      <c r="BX50" s="271">
        <f t="shared" si="27"/>
        <v>2.2670025188916875E-2</v>
      </c>
      <c r="BY50" s="271">
        <f t="shared" si="28"/>
        <v>2.0151133501259445E-2</v>
      </c>
      <c r="BZ50" s="271">
        <f t="shared" si="29"/>
        <v>1.2594458438287154E-2</v>
      </c>
      <c r="CA50" s="271">
        <f t="shared" si="30"/>
        <v>1.2594458438287154E-2</v>
      </c>
      <c r="CB50" s="271">
        <f t="shared" si="31"/>
        <v>1.5113350125944584E-2</v>
      </c>
      <c r="CC50" s="271">
        <f t="shared" si="32"/>
        <v>1.0075566750629723E-2</v>
      </c>
      <c r="CD50" s="271">
        <f t="shared" si="33"/>
        <v>2.5188916876574307E-3</v>
      </c>
      <c r="CE50" s="271">
        <f t="shared" si="34"/>
        <v>7.556675062972292E-3</v>
      </c>
      <c r="CF50" s="271">
        <f t="shared" si="35"/>
        <v>2.5188916876574307E-3</v>
      </c>
      <c r="CG50" s="271">
        <f t="shared" si="36"/>
        <v>1.2594458438287154E-2</v>
      </c>
      <c r="CH50" s="271">
        <f t="shared" si="37"/>
        <v>7.556675062972292E-3</v>
      </c>
      <c r="CI50" s="271">
        <f t="shared" si="38"/>
        <v>1.5113350125944584E-2</v>
      </c>
      <c r="CJ50" s="271">
        <f t="shared" si="39"/>
        <v>5.0377833753148613E-3</v>
      </c>
      <c r="CK50" s="271">
        <f t="shared" si="40"/>
        <v>0</v>
      </c>
      <c r="CL50" s="271">
        <f t="shared" si="41"/>
        <v>5.0377833753148613E-3</v>
      </c>
      <c r="CM50" s="271">
        <f t="shared" si="42"/>
        <v>5.0377833753148613E-3</v>
      </c>
      <c r="CN50" s="271">
        <f t="shared" si="43"/>
        <v>7.556675062972292E-3</v>
      </c>
      <c r="CO50" s="271">
        <f t="shared" si="44"/>
        <v>2.5188916876574307E-3</v>
      </c>
      <c r="CP50" s="271">
        <f t="shared" si="45"/>
        <v>0</v>
      </c>
      <c r="CQ50" s="271">
        <f t="shared" si="46"/>
        <v>2.5188916876574307E-3</v>
      </c>
    </row>
    <row r="51" spans="2:95" x14ac:dyDescent="0.15">
      <c r="B51" s="331" t="s">
        <v>34</v>
      </c>
      <c r="C51" s="287"/>
      <c r="D51" s="5">
        <v>24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2</v>
      </c>
      <c r="R51" s="5">
        <v>1</v>
      </c>
      <c r="S51" s="5">
        <v>5</v>
      </c>
      <c r="T51" s="5">
        <v>3</v>
      </c>
      <c r="U51" s="5">
        <v>1</v>
      </c>
      <c r="V51" s="5">
        <v>4</v>
      </c>
      <c r="W51" s="5">
        <v>1</v>
      </c>
      <c r="X51" s="5">
        <v>3</v>
      </c>
      <c r="Y51" s="5">
        <v>1</v>
      </c>
      <c r="Z51" s="5">
        <v>1</v>
      </c>
      <c r="AA51" s="5">
        <v>0</v>
      </c>
      <c r="AB51" s="5">
        <v>1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214">
        <v>46.5</v>
      </c>
      <c r="AX51" s="215">
        <v>47.1</v>
      </c>
      <c r="AY51" s="215">
        <v>6.1</v>
      </c>
      <c r="AZ51" s="271">
        <f t="shared" si="3"/>
        <v>0</v>
      </c>
      <c r="BA51" s="271">
        <f t="shared" si="4"/>
        <v>0</v>
      </c>
      <c r="BB51" s="271">
        <f t="shared" si="5"/>
        <v>0</v>
      </c>
      <c r="BC51" s="271">
        <f t="shared" si="6"/>
        <v>0</v>
      </c>
      <c r="BD51" s="271">
        <f t="shared" si="7"/>
        <v>0</v>
      </c>
      <c r="BE51" s="271">
        <f t="shared" si="8"/>
        <v>0</v>
      </c>
      <c r="BF51" s="271">
        <f t="shared" si="9"/>
        <v>0</v>
      </c>
      <c r="BG51" s="271">
        <f t="shared" si="10"/>
        <v>0</v>
      </c>
      <c r="BH51" s="271">
        <f t="shared" si="11"/>
        <v>0</v>
      </c>
      <c r="BI51" s="271">
        <f t="shared" si="12"/>
        <v>0</v>
      </c>
      <c r="BJ51" s="271">
        <f t="shared" si="13"/>
        <v>0</v>
      </c>
      <c r="BK51" s="271">
        <f t="shared" si="14"/>
        <v>4.1666666666666664E-2</v>
      </c>
      <c r="BL51" s="271">
        <f t="shared" si="15"/>
        <v>8.3333333333333329E-2</v>
      </c>
      <c r="BM51" s="271">
        <f t="shared" si="16"/>
        <v>4.1666666666666664E-2</v>
      </c>
      <c r="BN51" s="271">
        <f t="shared" si="17"/>
        <v>0.20833333333333334</v>
      </c>
      <c r="BO51" s="271">
        <f t="shared" si="18"/>
        <v>0.125</v>
      </c>
      <c r="BP51" s="271">
        <f t="shared" si="19"/>
        <v>4.1666666666666664E-2</v>
      </c>
      <c r="BQ51" s="271">
        <f t="shared" si="20"/>
        <v>0.16666666666666666</v>
      </c>
      <c r="BR51" s="271">
        <f t="shared" si="21"/>
        <v>4.1666666666666664E-2</v>
      </c>
      <c r="BS51" s="271">
        <f t="shared" si="22"/>
        <v>0.125</v>
      </c>
      <c r="BT51" s="271">
        <f t="shared" si="23"/>
        <v>4.1666666666666664E-2</v>
      </c>
      <c r="BU51" s="271">
        <f t="shared" si="24"/>
        <v>4.1666666666666664E-2</v>
      </c>
      <c r="BV51" s="271">
        <f t="shared" si="25"/>
        <v>0</v>
      </c>
      <c r="BW51" s="271">
        <f t="shared" si="26"/>
        <v>4.1666666666666664E-2</v>
      </c>
      <c r="BX51" s="271">
        <f t="shared" si="27"/>
        <v>0</v>
      </c>
      <c r="BY51" s="271">
        <f t="shared" si="28"/>
        <v>0</v>
      </c>
      <c r="BZ51" s="271">
        <f t="shared" si="29"/>
        <v>0</v>
      </c>
      <c r="CA51" s="271">
        <f t="shared" si="30"/>
        <v>0</v>
      </c>
      <c r="CB51" s="271">
        <f t="shared" si="31"/>
        <v>0</v>
      </c>
      <c r="CC51" s="271">
        <f t="shared" si="32"/>
        <v>0</v>
      </c>
      <c r="CD51" s="271">
        <f t="shared" si="33"/>
        <v>0</v>
      </c>
      <c r="CE51" s="271">
        <f t="shared" si="34"/>
        <v>0</v>
      </c>
      <c r="CF51" s="271">
        <f t="shared" si="35"/>
        <v>0</v>
      </c>
      <c r="CG51" s="271">
        <f t="shared" si="36"/>
        <v>0</v>
      </c>
      <c r="CH51" s="271">
        <f t="shared" si="37"/>
        <v>0</v>
      </c>
      <c r="CI51" s="271">
        <f t="shared" si="38"/>
        <v>0</v>
      </c>
      <c r="CJ51" s="271">
        <f t="shared" si="39"/>
        <v>0</v>
      </c>
      <c r="CK51" s="271">
        <f t="shared" si="40"/>
        <v>0</v>
      </c>
      <c r="CL51" s="271">
        <f t="shared" si="41"/>
        <v>0</v>
      </c>
      <c r="CM51" s="271">
        <f t="shared" si="42"/>
        <v>0</v>
      </c>
      <c r="CN51" s="271">
        <f t="shared" si="43"/>
        <v>0</v>
      </c>
      <c r="CO51" s="271">
        <f t="shared" si="44"/>
        <v>0</v>
      </c>
      <c r="CP51" s="271">
        <f t="shared" si="45"/>
        <v>0</v>
      </c>
      <c r="CQ51" s="271">
        <f t="shared" si="46"/>
        <v>0</v>
      </c>
    </row>
    <row r="52" spans="2:95" x14ac:dyDescent="0.15">
      <c r="B52" s="331" t="s">
        <v>35</v>
      </c>
      <c r="C52" s="287"/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2</v>
      </c>
      <c r="R52" s="5">
        <v>2</v>
      </c>
      <c r="S52" s="5">
        <v>0</v>
      </c>
      <c r="T52" s="5">
        <v>1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214">
        <v>41.9</v>
      </c>
      <c r="AX52" s="215">
        <v>42.4</v>
      </c>
      <c r="AY52" s="215">
        <v>2.7</v>
      </c>
      <c r="AZ52" s="271">
        <f t="shared" si="3"/>
        <v>0</v>
      </c>
      <c r="BA52" s="271">
        <f t="shared" si="4"/>
        <v>0</v>
      </c>
      <c r="BB52" s="271">
        <f t="shared" si="5"/>
        <v>0</v>
      </c>
      <c r="BC52" s="271">
        <f t="shared" si="6"/>
        <v>0</v>
      </c>
      <c r="BD52" s="271">
        <f t="shared" si="7"/>
        <v>0</v>
      </c>
      <c r="BE52" s="271">
        <f t="shared" si="8"/>
        <v>0</v>
      </c>
      <c r="BF52" s="271">
        <f t="shared" si="9"/>
        <v>0</v>
      </c>
      <c r="BG52" s="271">
        <f t="shared" si="10"/>
        <v>0</v>
      </c>
      <c r="BH52" s="271">
        <f t="shared" si="11"/>
        <v>0</v>
      </c>
      <c r="BI52" s="271">
        <f t="shared" si="12"/>
        <v>0</v>
      </c>
      <c r="BJ52" s="271">
        <f t="shared" si="13"/>
        <v>0</v>
      </c>
      <c r="BK52" s="271">
        <f t="shared" si="14"/>
        <v>0</v>
      </c>
      <c r="BL52" s="271">
        <f t="shared" si="15"/>
        <v>0.33333333333333331</v>
      </c>
      <c r="BM52" s="271">
        <f t="shared" si="16"/>
        <v>0.33333333333333331</v>
      </c>
      <c r="BN52" s="271">
        <f t="shared" si="17"/>
        <v>0</v>
      </c>
      <c r="BO52" s="271">
        <f t="shared" si="18"/>
        <v>0.16666666666666666</v>
      </c>
      <c r="BP52" s="271">
        <f t="shared" si="19"/>
        <v>0.16666666666666666</v>
      </c>
      <c r="BQ52" s="271">
        <f t="shared" si="20"/>
        <v>0</v>
      </c>
      <c r="BR52" s="271">
        <f t="shared" si="21"/>
        <v>0</v>
      </c>
      <c r="BS52" s="271">
        <f t="shared" si="22"/>
        <v>0</v>
      </c>
      <c r="BT52" s="271">
        <f t="shared" si="23"/>
        <v>0</v>
      </c>
      <c r="BU52" s="271">
        <f t="shared" si="24"/>
        <v>0</v>
      </c>
      <c r="BV52" s="271">
        <f t="shared" si="25"/>
        <v>0</v>
      </c>
      <c r="BW52" s="271">
        <f t="shared" si="26"/>
        <v>0</v>
      </c>
      <c r="BX52" s="271">
        <f t="shared" si="27"/>
        <v>0</v>
      </c>
      <c r="BY52" s="271">
        <f t="shared" si="28"/>
        <v>0</v>
      </c>
      <c r="BZ52" s="271">
        <f t="shared" si="29"/>
        <v>0</v>
      </c>
      <c r="CA52" s="271">
        <f t="shared" si="30"/>
        <v>0</v>
      </c>
      <c r="CB52" s="271">
        <f t="shared" si="31"/>
        <v>0</v>
      </c>
      <c r="CC52" s="271">
        <f t="shared" si="32"/>
        <v>0</v>
      </c>
      <c r="CD52" s="271">
        <f t="shared" si="33"/>
        <v>0</v>
      </c>
      <c r="CE52" s="271">
        <f t="shared" si="34"/>
        <v>0</v>
      </c>
      <c r="CF52" s="271">
        <f t="shared" si="35"/>
        <v>0</v>
      </c>
      <c r="CG52" s="271">
        <f t="shared" si="36"/>
        <v>0</v>
      </c>
      <c r="CH52" s="271">
        <f t="shared" si="37"/>
        <v>0</v>
      </c>
      <c r="CI52" s="271">
        <f t="shared" si="38"/>
        <v>0</v>
      </c>
      <c r="CJ52" s="271">
        <f t="shared" si="39"/>
        <v>0</v>
      </c>
      <c r="CK52" s="271">
        <f t="shared" si="40"/>
        <v>0</v>
      </c>
      <c r="CL52" s="271">
        <f t="shared" si="41"/>
        <v>0</v>
      </c>
      <c r="CM52" s="271">
        <f t="shared" si="42"/>
        <v>0</v>
      </c>
      <c r="CN52" s="271">
        <f t="shared" si="43"/>
        <v>0</v>
      </c>
      <c r="CO52" s="271">
        <f t="shared" si="44"/>
        <v>0</v>
      </c>
      <c r="CP52" s="271">
        <f t="shared" si="45"/>
        <v>0</v>
      </c>
      <c r="CQ52" s="271">
        <f t="shared" si="46"/>
        <v>0</v>
      </c>
    </row>
    <row r="53" spans="2:95" x14ac:dyDescent="0.15">
      <c r="B53" s="331" t="s">
        <v>36</v>
      </c>
      <c r="C53" s="287"/>
      <c r="D53" s="5">
        <v>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</v>
      </c>
      <c r="P53" s="5">
        <v>1</v>
      </c>
      <c r="Q53" s="5">
        <v>2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214">
        <v>39.299999999999997</v>
      </c>
      <c r="AX53" s="215">
        <v>38.299999999999997</v>
      </c>
      <c r="AY53" s="215">
        <v>2.5</v>
      </c>
      <c r="AZ53" s="271">
        <f t="shared" si="3"/>
        <v>0</v>
      </c>
      <c r="BA53" s="271">
        <f t="shared" si="4"/>
        <v>0</v>
      </c>
      <c r="BB53" s="271">
        <f t="shared" si="5"/>
        <v>0</v>
      </c>
      <c r="BC53" s="271">
        <f t="shared" si="6"/>
        <v>0</v>
      </c>
      <c r="BD53" s="271">
        <f t="shared" si="7"/>
        <v>0</v>
      </c>
      <c r="BE53" s="271">
        <f t="shared" si="8"/>
        <v>0</v>
      </c>
      <c r="BF53" s="271">
        <f t="shared" si="9"/>
        <v>0</v>
      </c>
      <c r="BG53" s="271">
        <f t="shared" si="10"/>
        <v>0</v>
      </c>
      <c r="BH53" s="271">
        <f t="shared" si="11"/>
        <v>0</v>
      </c>
      <c r="BI53" s="271">
        <f t="shared" si="12"/>
        <v>0</v>
      </c>
      <c r="BJ53" s="271">
        <f t="shared" si="13"/>
        <v>0.2</v>
      </c>
      <c r="BK53" s="271">
        <f t="shared" si="14"/>
        <v>0.2</v>
      </c>
      <c r="BL53" s="271">
        <f t="shared" si="15"/>
        <v>0.4</v>
      </c>
      <c r="BM53" s="271">
        <f t="shared" si="16"/>
        <v>0.2</v>
      </c>
      <c r="BN53" s="271">
        <f t="shared" si="17"/>
        <v>0</v>
      </c>
      <c r="BO53" s="271">
        <f t="shared" si="18"/>
        <v>0</v>
      </c>
      <c r="BP53" s="271">
        <f t="shared" si="19"/>
        <v>0</v>
      </c>
      <c r="BQ53" s="271">
        <f t="shared" si="20"/>
        <v>0</v>
      </c>
      <c r="BR53" s="271">
        <f t="shared" si="21"/>
        <v>0</v>
      </c>
      <c r="BS53" s="271">
        <f t="shared" si="22"/>
        <v>0</v>
      </c>
      <c r="BT53" s="271">
        <f t="shared" si="23"/>
        <v>0</v>
      </c>
      <c r="BU53" s="271">
        <f t="shared" si="24"/>
        <v>0</v>
      </c>
      <c r="BV53" s="271">
        <f t="shared" si="25"/>
        <v>0</v>
      </c>
      <c r="BW53" s="271">
        <f t="shared" si="26"/>
        <v>0</v>
      </c>
      <c r="BX53" s="271">
        <f t="shared" si="27"/>
        <v>0</v>
      </c>
      <c r="BY53" s="271">
        <f t="shared" si="28"/>
        <v>0</v>
      </c>
      <c r="BZ53" s="271">
        <f t="shared" si="29"/>
        <v>0</v>
      </c>
      <c r="CA53" s="271">
        <f t="shared" si="30"/>
        <v>0</v>
      </c>
      <c r="CB53" s="271">
        <f t="shared" si="31"/>
        <v>0</v>
      </c>
      <c r="CC53" s="271">
        <f t="shared" si="32"/>
        <v>0</v>
      </c>
      <c r="CD53" s="271">
        <f t="shared" si="33"/>
        <v>0</v>
      </c>
      <c r="CE53" s="271">
        <f t="shared" si="34"/>
        <v>0</v>
      </c>
      <c r="CF53" s="271">
        <f t="shared" si="35"/>
        <v>0</v>
      </c>
      <c r="CG53" s="271">
        <f t="shared" si="36"/>
        <v>0</v>
      </c>
      <c r="CH53" s="271">
        <f t="shared" si="37"/>
        <v>0</v>
      </c>
      <c r="CI53" s="271">
        <f t="shared" si="38"/>
        <v>0</v>
      </c>
      <c r="CJ53" s="271">
        <f t="shared" si="39"/>
        <v>0</v>
      </c>
      <c r="CK53" s="271">
        <f t="shared" si="40"/>
        <v>0</v>
      </c>
      <c r="CL53" s="271">
        <f t="shared" si="41"/>
        <v>0</v>
      </c>
      <c r="CM53" s="271">
        <f t="shared" si="42"/>
        <v>0</v>
      </c>
      <c r="CN53" s="271">
        <f t="shared" si="43"/>
        <v>0</v>
      </c>
      <c r="CO53" s="271">
        <f t="shared" si="44"/>
        <v>0</v>
      </c>
      <c r="CP53" s="271">
        <f t="shared" si="45"/>
        <v>0</v>
      </c>
      <c r="CQ53" s="271">
        <f t="shared" si="46"/>
        <v>0</v>
      </c>
    </row>
    <row r="54" spans="2:95" x14ac:dyDescent="0.15">
      <c r="B54" s="331" t="s">
        <v>37</v>
      </c>
      <c r="C54" s="287"/>
      <c r="D54" s="5">
        <v>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214">
        <v>38.1</v>
      </c>
      <c r="AX54" s="215">
        <v>38.1</v>
      </c>
      <c r="AY54" s="215">
        <v>2.6</v>
      </c>
      <c r="AZ54" s="271">
        <f t="shared" si="3"/>
        <v>0</v>
      </c>
      <c r="BA54" s="271">
        <f t="shared" si="4"/>
        <v>0</v>
      </c>
      <c r="BB54" s="271">
        <f t="shared" si="5"/>
        <v>0</v>
      </c>
      <c r="BC54" s="271">
        <f t="shared" si="6"/>
        <v>0</v>
      </c>
      <c r="BD54" s="271">
        <f t="shared" si="7"/>
        <v>0</v>
      </c>
      <c r="BE54" s="271">
        <f t="shared" si="8"/>
        <v>0</v>
      </c>
      <c r="BF54" s="271">
        <f t="shared" si="9"/>
        <v>0</v>
      </c>
      <c r="BG54" s="271">
        <f t="shared" si="10"/>
        <v>0</v>
      </c>
      <c r="BH54" s="271">
        <f t="shared" si="11"/>
        <v>0</v>
      </c>
      <c r="BI54" s="271">
        <f t="shared" si="12"/>
        <v>0</v>
      </c>
      <c r="BJ54" s="271">
        <f t="shared" si="13"/>
        <v>0.5</v>
      </c>
      <c r="BK54" s="271">
        <f t="shared" si="14"/>
        <v>0</v>
      </c>
      <c r="BL54" s="271">
        <f t="shared" si="15"/>
        <v>0</v>
      </c>
      <c r="BM54" s="271">
        <f t="shared" si="16"/>
        <v>0.5</v>
      </c>
      <c r="BN54" s="271">
        <f t="shared" si="17"/>
        <v>0</v>
      </c>
      <c r="BO54" s="271">
        <f t="shared" si="18"/>
        <v>0</v>
      </c>
      <c r="BP54" s="271">
        <f t="shared" si="19"/>
        <v>0</v>
      </c>
      <c r="BQ54" s="271">
        <f t="shared" si="20"/>
        <v>0</v>
      </c>
      <c r="BR54" s="271">
        <f t="shared" si="21"/>
        <v>0</v>
      </c>
      <c r="BS54" s="271">
        <f t="shared" si="22"/>
        <v>0</v>
      </c>
      <c r="BT54" s="271">
        <f t="shared" si="23"/>
        <v>0</v>
      </c>
      <c r="BU54" s="271">
        <f t="shared" si="24"/>
        <v>0</v>
      </c>
      <c r="BV54" s="271">
        <f t="shared" si="25"/>
        <v>0</v>
      </c>
      <c r="BW54" s="271">
        <f t="shared" si="26"/>
        <v>0</v>
      </c>
      <c r="BX54" s="271">
        <f t="shared" si="27"/>
        <v>0</v>
      </c>
      <c r="BY54" s="271">
        <f t="shared" si="28"/>
        <v>0</v>
      </c>
      <c r="BZ54" s="271">
        <f t="shared" si="29"/>
        <v>0</v>
      </c>
      <c r="CA54" s="271">
        <f t="shared" si="30"/>
        <v>0</v>
      </c>
      <c r="CB54" s="271">
        <f t="shared" si="31"/>
        <v>0</v>
      </c>
      <c r="CC54" s="271">
        <f t="shared" si="32"/>
        <v>0</v>
      </c>
      <c r="CD54" s="271">
        <f t="shared" si="33"/>
        <v>0</v>
      </c>
      <c r="CE54" s="271">
        <f t="shared" si="34"/>
        <v>0</v>
      </c>
      <c r="CF54" s="271">
        <f t="shared" si="35"/>
        <v>0</v>
      </c>
      <c r="CG54" s="271">
        <f t="shared" si="36"/>
        <v>0</v>
      </c>
      <c r="CH54" s="271">
        <f t="shared" si="37"/>
        <v>0</v>
      </c>
      <c r="CI54" s="271">
        <f t="shared" si="38"/>
        <v>0</v>
      </c>
      <c r="CJ54" s="271">
        <f t="shared" si="39"/>
        <v>0</v>
      </c>
      <c r="CK54" s="271">
        <f t="shared" si="40"/>
        <v>0</v>
      </c>
      <c r="CL54" s="271">
        <f t="shared" si="41"/>
        <v>0</v>
      </c>
      <c r="CM54" s="271">
        <f t="shared" si="42"/>
        <v>0</v>
      </c>
      <c r="CN54" s="271">
        <f t="shared" si="43"/>
        <v>0</v>
      </c>
      <c r="CO54" s="271">
        <f t="shared" si="44"/>
        <v>0</v>
      </c>
      <c r="CP54" s="271">
        <f t="shared" si="45"/>
        <v>0</v>
      </c>
      <c r="CQ54" s="271">
        <f t="shared" si="46"/>
        <v>0</v>
      </c>
    </row>
    <row r="55" spans="2:95" x14ac:dyDescent="0.15">
      <c r="B55" s="331" t="s">
        <v>38</v>
      </c>
      <c r="C55" s="287"/>
      <c r="D55" s="5">
        <v>53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2</v>
      </c>
      <c r="N55" s="5">
        <v>6</v>
      </c>
      <c r="O55" s="5">
        <v>8</v>
      </c>
      <c r="P55" s="5">
        <v>5</v>
      </c>
      <c r="Q55" s="5">
        <v>4</v>
      </c>
      <c r="R55" s="5">
        <v>5</v>
      </c>
      <c r="S55" s="5">
        <v>5</v>
      </c>
      <c r="T55" s="5">
        <v>6</v>
      </c>
      <c r="U55" s="5">
        <v>3</v>
      </c>
      <c r="V55" s="5">
        <v>5</v>
      </c>
      <c r="W55" s="5">
        <v>1</v>
      </c>
      <c r="X55" s="5">
        <v>2</v>
      </c>
      <c r="Y55" s="5">
        <v>1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214">
        <v>40.799999999999997</v>
      </c>
      <c r="AX55" s="215">
        <v>41</v>
      </c>
      <c r="AY55" s="215">
        <v>6.3</v>
      </c>
      <c r="AZ55" s="271">
        <f t="shared" si="3"/>
        <v>0</v>
      </c>
      <c r="BA55" s="271">
        <f t="shared" si="4"/>
        <v>0</v>
      </c>
      <c r="BB55" s="271">
        <f t="shared" si="5"/>
        <v>0</v>
      </c>
      <c r="BC55" s="271">
        <f t="shared" si="6"/>
        <v>0</v>
      </c>
      <c r="BD55" s="271">
        <f t="shared" si="7"/>
        <v>0</v>
      </c>
      <c r="BE55" s="271">
        <f t="shared" si="8"/>
        <v>0</v>
      </c>
      <c r="BF55" s="271">
        <f t="shared" si="9"/>
        <v>0</v>
      </c>
      <c r="BG55" s="271">
        <f t="shared" si="10"/>
        <v>0</v>
      </c>
      <c r="BH55" s="271">
        <f t="shared" si="11"/>
        <v>3.7735849056603772E-2</v>
      </c>
      <c r="BI55" s="271">
        <f t="shared" si="12"/>
        <v>0.11320754716981132</v>
      </c>
      <c r="BJ55" s="271">
        <f t="shared" si="13"/>
        <v>0.15094339622641509</v>
      </c>
      <c r="BK55" s="271">
        <f t="shared" si="14"/>
        <v>9.4339622641509441E-2</v>
      </c>
      <c r="BL55" s="271">
        <f t="shared" si="15"/>
        <v>7.5471698113207544E-2</v>
      </c>
      <c r="BM55" s="271">
        <f t="shared" si="16"/>
        <v>9.4339622641509441E-2</v>
      </c>
      <c r="BN55" s="271">
        <f t="shared" si="17"/>
        <v>9.4339622641509441E-2</v>
      </c>
      <c r="BO55" s="271">
        <f t="shared" si="18"/>
        <v>0.11320754716981132</v>
      </c>
      <c r="BP55" s="271">
        <f t="shared" si="19"/>
        <v>5.6603773584905662E-2</v>
      </c>
      <c r="BQ55" s="271">
        <f t="shared" si="20"/>
        <v>9.4339622641509441E-2</v>
      </c>
      <c r="BR55" s="271">
        <f t="shared" si="21"/>
        <v>1.8867924528301886E-2</v>
      </c>
      <c r="BS55" s="271">
        <f t="shared" si="22"/>
        <v>3.7735849056603772E-2</v>
      </c>
      <c r="BT55" s="271">
        <f t="shared" si="23"/>
        <v>1.8867924528301886E-2</v>
      </c>
      <c r="BU55" s="271">
        <f t="shared" si="24"/>
        <v>0</v>
      </c>
      <c r="BV55" s="271">
        <f t="shared" si="25"/>
        <v>0</v>
      </c>
      <c r="BW55" s="271">
        <f t="shared" si="26"/>
        <v>0</v>
      </c>
      <c r="BX55" s="271">
        <f t="shared" si="27"/>
        <v>0</v>
      </c>
      <c r="BY55" s="271">
        <f t="shared" si="28"/>
        <v>0</v>
      </c>
      <c r="BZ55" s="271">
        <f t="shared" si="29"/>
        <v>0</v>
      </c>
      <c r="CA55" s="271">
        <f t="shared" si="30"/>
        <v>0</v>
      </c>
      <c r="CB55" s="271">
        <f t="shared" si="31"/>
        <v>0</v>
      </c>
      <c r="CC55" s="271">
        <f t="shared" si="32"/>
        <v>0</v>
      </c>
      <c r="CD55" s="271">
        <f t="shared" si="33"/>
        <v>0</v>
      </c>
      <c r="CE55" s="271">
        <f t="shared" si="34"/>
        <v>0</v>
      </c>
      <c r="CF55" s="271">
        <f t="shared" si="35"/>
        <v>0</v>
      </c>
      <c r="CG55" s="271">
        <f t="shared" si="36"/>
        <v>0</v>
      </c>
      <c r="CH55" s="271">
        <f t="shared" si="37"/>
        <v>0</v>
      </c>
      <c r="CI55" s="271">
        <f t="shared" si="38"/>
        <v>0</v>
      </c>
      <c r="CJ55" s="271">
        <f t="shared" si="39"/>
        <v>0</v>
      </c>
      <c r="CK55" s="271">
        <f t="shared" si="40"/>
        <v>0</v>
      </c>
      <c r="CL55" s="271">
        <f t="shared" si="41"/>
        <v>0</v>
      </c>
      <c r="CM55" s="271">
        <f t="shared" si="42"/>
        <v>0</v>
      </c>
      <c r="CN55" s="271">
        <f t="shared" si="43"/>
        <v>0</v>
      </c>
      <c r="CO55" s="271">
        <f t="shared" si="44"/>
        <v>0</v>
      </c>
      <c r="CP55" s="271">
        <f t="shared" si="45"/>
        <v>0</v>
      </c>
      <c r="CQ55" s="271">
        <f t="shared" si="46"/>
        <v>0</v>
      </c>
    </row>
    <row r="56" spans="2:95" x14ac:dyDescent="0.15">
      <c r="B56" s="331" t="s">
        <v>39</v>
      </c>
      <c r="C56" s="287"/>
      <c r="D56" s="5">
        <v>101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5">
        <v>1</v>
      </c>
      <c r="P56" s="5">
        <v>12</v>
      </c>
      <c r="Q56" s="5">
        <v>8</v>
      </c>
      <c r="R56" s="5">
        <v>8</v>
      </c>
      <c r="S56" s="5">
        <v>5</v>
      </c>
      <c r="T56" s="5">
        <v>5</v>
      </c>
      <c r="U56" s="5">
        <v>7</v>
      </c>
      <c r="V56" s="5">
        <v>12</v>
      </c>
      <c r="W56" s="5">
        <v>8</v>
      </c>
      <c r="X56" s="5">
        <v>1</v>
      </c>
      <c r="Y56" s="5">
        <v>4</v>
      </c>
      <c r="Z56" s="5">
        <v>2</v>
      </c>
      <c r="AA56" s="5">
        <v>1</v>
      </c>
      <c r="AB56" s="5">
        <v>4</v>
      </c>
      <c r="AC56" s="5">
        <v>5</v>
      </c>
      <c r="AD56" s="5">
        <v>2</v>
      </c>
      <c r="AE56" s="5">
        <v>8</v>
      </c>
      <c r="AF56" s="5">
        <v>2</v>
      </c>
      <c r="AG56" s="5">
        <v>1</v>
      </c>
      <c r="AH56" s="5">
        <v>2</v>
      </c>
      <c r="AI56" s="5">
        <v>0</v>
      </c>
      <c r="AJ56" s="5">
        <v>0</v>
      </c>
      <c r="AK56" s="5">
        <v>1</v>
      </c>
      <c r="AL56" s="5">
        <v>0</v>
      </c>
      <c r="AM56" s="5">
        <v>0</v>
      </c>
      <c r="AN56" s="5">
        <v>1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214">
        <v>48.7</v>
      </c>
      <c r="AX56" s="215">
        <v>50.6</v>
      </c>
      <c r="AY56" s="215">
        <v>11.4</v>
      </c>
      <c r="AZ56" s="271">
        <f t="shared" si="3"/>
        <v>0</v>
      </c>
      <c r="BA56" s="271">
        <f t="shared" si="4"/>
        <v>0</v>
      </c>
      <c r="BB56" s="271">
        <f t="shared" si="5"/>
        <v>0</v>
      </c>
      <c r="BC56" s="271">
        <f t="shared" si="6"/>
        <v>0</v>
      </c>
      <c r="BD56" s="271">
        <f t="shared" si="7"/>
        <v>0</v>
      </c>
      <c r="BE56" s="271">
        <f t="shared" si="8"/>
        <v>0</v>
      </c>
      <c r="BF56" s="271">
        <f t="shared" si="9"/>
        <v>0</v>
      </c>
      <c r="BG56" s="271">
        <f t="shared" si="10"/>
        <v>0</v>
      </c>
      <c r="BH56" s="271">
        <f t="shared" si="11"/>
        <v>0</v>
      </c>
      <c r="BI56" s="271">
        <f t="shared" si="12"/>
        <v>9.9009900990099011E-3</v>
      </c>
      <c r="BJ56" s="271">
        <f t="shared" si="13"/>
        <v>9.9009900990099011E-3</v>
      </c>
      <c r="BK56" s="271">
        <f t="shared" si="14"/>
        <v>0.11881188118811881</v>
      </c>
      <c r="BL56" s="271">
        <f t="shared" si="15"/>
        <v>7.9207920792079209E-2</v>
      </c>
      <c r="BM56" s="271">
        <f t="shared" si="16"/>
        <v>7.9207920792079209E-2</v>
      </c>
      <c r="BN56" s="271">
        <f t="shared" si="17"/>
        <v>4.9504950495049507E-2</v>
      </c>
      <c r="BO56" s="271">
        <f t="shared" si="18"/>
        <v>4.9504950495049507E-2</v>
      </c>
      <c r="BP56" s="271">
        <f t="shared" si="19"/>
        <v>6.9306930693069313E-2</v>
      </c>
      <c r="BQ56" s="271">
        <f t="shared" si="20"/>
        <v>0.11881188118811881</v>
      </c>
      <c r="BR56" s="271">
        <f t="shared" si="21"/>
        <v>7.9207920792079209E-2</v>
      </c>
      <c r="BS56" s="271">
        <f t="shared" si="22"/>
        <v>9.9009900990099011E-3</v>
      </c>
      <c r="BT56" s="271">
        <f t="shared" si="23"/>
        <v>3.9603960396039604E-2</v>
      </c>
      <c r="BU56" s="271">
        <f t="shared" si="24"/>
        <v>1.9801980198019802E-2</v>
      </c>
      <c r="BV56" s="271">
        <f t="shared" si="25"/>
        <v>9.9009900990099011E-3</v>
      </c>
      <c r="BW56" s="271">
        <f t="shared" si="26"/>
        <v>3.9603960396039604E-2</v>
      </c>
      <c r="BX56" s="271">
        <f t="shared" si="27"/>
        <v>4.9504950495049507E-2</v>
      </c>
      <c r="BY56" s="271">
        <f t="shared" si="28"/>
        <v>1.9801980198019802E-2</v>
      </c>
      <c r="BZ56" s="271">
        <f t="shared" si="29"/>
        <v>7.9207920792079209E-2</v>
      </c>
      <c r="CA56" s="271">
        <f t="shared" si="30"/>
        <v>1.9801980198019802E-2</v>
      </c>
      <c r="CB56" s="271">
        <f t="shared" si="31"/>
        <v>9.9009900990099011E-3</v>
      </c>
      <c r="CC56" s="271">
        <f t="shared" si="32"/>
        <v>1.9801980198019802E-2</v>
      </c>
      <c r="CD56" s="271">
        <f t="shared" si="33"/>
        <v>0</v>
      </c>
      <c r="CE56" s="271">
        <f t="shared" si="34"/>
        <v>0</v>
      </c>
      <c r="CF56" s="271">
        <f t="shared" si="35"/>
        <v>9.9009900990099011E-3</v>
      </c>
      <c r="CG56" s="271">
        <f t="shared" si="36"/>
        <v>0</v>
      </c>
      <c r="CH56" s="271">
        <f t="shared" si="37"/>
        <v>0</v>
      </c>
      <c r="CI56" s="271">
        <f t="shared" si="38"/>
        <v>9.9009900990099011E-3</v>
      </c>
      <c r="CJ56" s="271">
        <f t="shared" si="39"/>
        <v>0</v>
      </c>
      <c r="CK56" s="271">
        <f t="shared" si="40"/>
        <v>0</v>
      </c>
      <c r="CL56" s="271">
        <f t="shared" si="41"/>
        <v>0</v>
      </c>
      <c r="CM56" s="271">
        <f t="shared" si="42"/>
        <v>0</v>
      </c>
      <c r="CN56" s="271">
        <f t="shared" si="43"/>
        <v>0</v>
      </c>
      <c r="CO56" s="271">
        <f t="shared" si="44"/>
        <v>0</v>
      </c>
      <c r="CP56" s="271">
        <f t="shared" si="45"/>
        <v>0</v>
      </c>
      <c r="CQ56" s="271">
        <f t="shared" si="46"/>
        <v>0</v>
      </c>
    </row>
    <row r="57" spans="2:95" x14ac:dyDescent="0.15">
      <c r="B57" s="331" t="s">
        <v>40</v>
      </c>
      <c r="C57" s="287"/>
      <c r="D57" s="5">
        <v>41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4</v>
      </c>
      <c r="N57" s="5">
        <v>5</v>
      </c>
      <c r="O57" s="5">
        <v>8</v>
      </c>
      <c r="P57" s="5">
        <v>7</v>
      </c>
      <c r="Q57" s="5">
        <v>5</v>
      </c>
      <c r="R57" s="5">
        <v>10</v>
      </c>
      <c r="S57" s="5">
        <v>1</v>
      </c>
      <c r="T57" s="5">
        <v>1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214">
        <v>37.299999999999997</v>
      </c>
      <c r="AX57" s="215">
        <v>37</v>
      </c>
      <c r="AY57" s="215">
        <v>3.7</v>
      </c>
      <c r="AZ57" s="271">
        <f t="shared" si="3"/>
        <v>0</v>
      </c>
      <c r="BA57" s="271">
        <f t="shared" si="4"/>
        <v>0</v>
      </c>
      <c r="BB57" s="271">
        <f t="shared" si="5"/>
        <v>0</v>
      </c>
      <c r="BC57" s="271">
        <f t="shared" si="6"/>
        <v>0</v>
      </c>
      <c r="BD57" s="271">
        <f t="shared" si="7"/>
        <v>0</v>
      </c>
      <c r="BE57" s="271">
        <f t="shared" si="8"/>
        <v>0</v>
      </c>
      <c r="BF57" s="271">
        <f t="shared" si="9"/>
        <v>0</v>
      </c>
      <c r="BG57" s="271">
        <f t="shared" si="10"/>
        <v>0</v>
      </c>
      <c r="BH57" s="271">
        <f t="shared" si="11"/>
        <v>9.7560975609756101E-2</v>
      </c>
      <c r="BI57" s="271">
        <f t="shared" si="12"/>
        <v>0.12195121951219512</v>
      </c>
      <c r="BJ57" s="271">
        <f t="shared" si="13"/>
        <v>0.1951219512195122</v>
      </c>
      <c r="BK57" s="271">
        <f t="shared" si="14"/>
        <v>0.17073170731707318</v>
      </c>
      <c r="BL57" s="271">
        <f t="shared" si="15"/>
        <v>0.12195121951219512</v>
      </c>
      <c r="BM57" s="271">
        <f t="shared" si="16"/>
        <v>0.24390243902439024</v>
      </c>
      <c r="BN57" s="271">
        <f t="shared" si="17"/>
        <v>2.4390243902439025E-2</v>
      </c>
      <c r="BO57" s="271">
        <f t="shared" si="18"/>
        <v>2.4390243902439025E-2</v>
      </c>
      <c r="BP57" s="271">
        <f t="shared" si="19"/>
        <v>0</v>
      </c>
      <c r="BQ57" s="271">
        <f t="shared" si="20"/>
        <v>0</v>
      </c>
      <c r="BR57" s="271">
        <f t="shared" si="21"/>
        <v>0</v>
      </c>
      <c r="BS57" s="271">
        <f t="shared" si="22"/>
        <v>0</v>
      </c>
      <c r="BT57" s="271">
        <f t="shared" si="23"/>
        <v>0</v>
      </c>
      <c r="BU57" s="271">
        <f t="shared" si="24"/>
        <v>0</v>
      </c>
      <c r="BV57" s="271">
        <f t="shared" si="25"/>
        <v>0</v>
      </c>
      <c r="BW57" s="271">
        <f t="shared" si="26"/>
        <v>0</v>
      </c>
      <c r="BX57" s="271">
        <f t="shared" si="27"/>
        <v>0</v>
      </c>
      <c r="BY57" s="271">
        <f t="shared" si="28"/>
        <v>0</v>
      </c>
      <c r="BZ57" s="271">
        <f t="shared" si="29"/>
        <v>0</v>
      </c>
      <c r="CA57" s="271">
        <f t="shared" si="30"/>
        <v>0</v>
      </c>
      <c r="CB57" s="271">
        <f t="shared" si="31"/>
        <v>0</v>
      </c>
      <c r="CC57" s="271">
        <f t="shared" si="32"/>
        <v>0</v>
      </c>
      <c r="CD57" s="271">
        <f t="shared" si="33"/>
        <v>0</v>
      </c>
      <c r="CE57" s="271">
        <f t="shared" si="34"/>
        <v>0</v>
      </c>
      <c r="CF57" s="271">
        <f t="shared" si="35"/>
        <v>0</v>
      </c>
      <c r="CG57" s="271">
        <f t="shared" si="36"/>
        <v>0</v>
      </c>
      <c r="CH57" s="271">
        <f t="shared" si="37"/>
        <v>0</v>
      </c>
      <c r="CI57" s="271">
        <f t="shared" si="38"/>
        <v>0</v>
      </c>
      <c r="CJ57" s="271">
        <f t="shared" si="39"/>
        <v>0</v>
      </c>
      <c r="CK57" s="271">
        <f t="shared" si="40"/>
        <v>0</v>
      </c>
      <c r="CL57" s="271">
        <f t="shared" si="41"/>
        <v>0</v>
      </c>
      <c r="CM57" s="271">
        <f t="shared" si="42"/>
        <v>0</v>
      </c>
      <c r="CN57" s="271">
        <f t="shared" si="43"/>
        <v>0</v>
      </c>
      <c r="CO57" s="271">
        <f t="shared" si="44"/>
        <v>0</v>
      </c>
      <c r="CP57" s="271">
        <f t="shared" si="45"/>
        <v>0</v>
      </c>
      <c r="CQ57" s="271">
        <f t="shared" si="46"/>
        <v>0</v>
      </c>
    </row>
    <row r="58" spans="2:95" x14ac:dyDescent="0.15">
      <c r="B58" s="331" t="s">
        <v>41</v>
      </c>
      <c r="C58" s="287"/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214">
        <v>33.5</v>
      </c>
      <c r="AX58" s="215">
        <v>33.5</v>
      </c>
      <c r="AY58" s="215">
        <v>0</v>
      </c>
      <c r="AZ58" s="271">
        <f t="shared" si="3"/>
        <v>0</v>
      </c>
      <c r="BA58" s="271">
        <f t="shared" si="4"/>
        <v>0</v>
      </c>
      <c r="BB58" s="271">
        <f t="shared" si="5"/>
        <v>0</v>
      </c>
      <c r="BC58" s="271">
        <f t="shared" si="6"/>
        <v>0</v>
      </c>
      <c r="BD58" s="271">
        <f t="shared" si="7"/>
        <v>0</v>
      </c>
      <c r="BE58" s="271">
        <f t="shared" si="8"/>
        <v>0</v>
      </c>
      <c r="BF58" s="271">
        <f t="shared" si="9"/>
        <v>0</v>
      </c>
      <c r="BG58" s="271">
        <f t="shared" si="10"/>
        <v>0</v>
      </c>
      <c r="BH58" s="271">
        <f t="shared" si="11"/>
        <v>0</v>
      </c>
      <c r="BI58" s="271">
        <f t="shared" si="12"/>
        <v>1</v>
      </c>
      <c r="BJ58" s="271">
        <f t="shared" si="13"/>
        <v>0</v>
      </c>
      <c r="BK58" s="271">
        <f t="shared" si="14"/>
        <v>0</v>
      </c>
      <c r="BL58" s="271">
        <f t="shared" si="15"/>
        <v>0</v>
      </c>
      <c r="BM58" s="271">
        <f t="shared" si="16"/>
        <v>0</v>
      </c>
      <c r="BN58" s="271">
        <f t="shared" si="17"/>
        <v>0</v>
      </c>
      <c r="BO58" s="271">
        <f t="shared" si="18"/>
        <v>0</v>
      </c>
      <c r="BP58" s="271">
        <f t="shared" si="19"/>
        <v>0</v>
      </c>
      <c r="BQ58" s="271">
        <f t="shared" si="20"/>
        <v>0</v>
      </c>
      <c r="BR58" s="271">
        <f t="shared" si="21"/>
        <v>0</v>
      </c>
      <c r="BS58" s="271">
        <f t="shared" si="22"/>
        <v>0</v>
      </c>
      <c r="BT58" s="271">
        <f t="shared" si="23"/>
        <v>0</v>
      </c>
      <c r="BU58" s="271">
        <f t="shared" si="24"/>
        <v>0</v>
      </c>
      <c r="BV58" s="271">
        <f t="shared" si="25"/>
        <v>0</v>
      </c>
      <c r="BW58" s="271">
        <f t="shared" si="26"/>
        <v>0</v>
      </c>
      <c r="BX58" s="271">
        <f t="shared" si="27"/>
        <v>0</v>
      </c>
      <c r="BY58" s="271">
        <f t="shared" si="28"/>
        <v>0</v>
      </c>
      <c r="BZ58" s="271">
        <f t="shared" si="29"/>
        <v>0</v>
      </c>
      <c r="CA58" s="271">
        <f t="shared" si="30"/>
        <v>0</v>
      </c>
      <c r="CB58" s="271">
        <f t="shared" si="31"/>
        <v>0</v>
      </c>
      <c r="CC58" s="271">
        <f t="shared" si="32"/>
        <v>0</v>
      </c>
      <c r="CD58" s="271">
        <f t="shared" si="33"/>
        <v>0</v>
      </c>
      <c r="CE58" s="271">
        <f t="shared" si="34"/>
        <v>0</v>
      </c>
      <c r="CF58" s="271">
        <f t="shared" si="35"/>
        <v>0</v>
      </c>
      <c r="CG58" s="271">
        <f t="shared" si="36"/>
        <v>0</v>
      </c>
      <c r="CH58" s="271">
        <f t="shared" si="37"/>
        <v>0</v>
      </c>
      <c r="CI58" s="271">
        <f t="shared" si="38"/>
        <v>0</v>
      </c>
      <c r="CJ58" s="271">
        <f t="shared" si="39"/>
        <v>0</v>
      </c>
      <c r="CK58" s="271">
        <f t="shared" si="40"/>
        <v>0</v>
      </c>
      <c r="CL58" s="271">
        <f t="shared" si="41"/>
        <v>0</v>
      </c>
      <c r="CM58" s="271">
        <f t="shared" si="42"/>
        <v>0</v>
      </c>
      <c r="CN58" s="271">
        <f t="shared" si="43"/>
        <v>0</v>
      </c>
      <c r="CO58" s="271">
        <f t="shared" si="44"/>
        <v>0</v>
      </c>
      <c r="CP58" s="271">
        <f t="shared" si="45"/>
        <v>0</v>
      </c>
      <c r="CQ58" s="271">
        <f t="shared" si="46"/>
        <v>0</v>
      </c>
    </row>
    <row r="59" spans="2:95" x14ac:dyDescent="0.15">
      <c r="B59" s="331" t="s">
        <v>42</v>
      </c>
      <c r="C59" s="287"/>
      <c r="D59" s="5">
        <v>25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3</v>
      </c>
      <c r="N59" s="5">
        <v>5</v>
      </c>
      <c r="O59" s="5">
        <v>11</v>
      </c>
      <c r="P59" s="5">
        <v>2</v>
      </c>
      <c r="Q59" s="5">
        <v>3</v>
      </c>
      <c r="R59" s="5">
        <v>1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214">
        <v>34.9</v>
      </c>
      <c r="AX59" s="215">
        <v>35</v>
      </c>
      <c r="AY59" s="215">
        <v>2.5</v>
      </c>
      <c r="AZ59" s="271">
        <f t="shared" si="3"/>
        <v>0</v>
      </c>
      <c r="BA59" s="271">
        <f t="shared" si="4"/>
        <v>0</v>
      </c>
      <c r="BB59" s="271">
        <f t="shared" si="5"/>
        <v>0</v>
      </c>
      <c r="BC59" s="271">
        <f t="shared" si="6"/>
        <v>0</v>
      </c>
      <c r="BD59" s="271">
        <f t="shared" si="7"/>
        <v>0</v>
      </c>
      <c r="BE59" s="271">
        <f t="shared" si="8"/>
        <v>0</v>
      </c>
      <c r="BF59" s="271">
        <f t="shared" si="9"/>
        <v>0</v>
      </c>
      <c r="BG59" s="271">
        <f t="shared" si="10"/>
        <v>0</v>
      </c>
      <c r="BH59" s="271">
        <f t="shared" si="11"/>
        <v>0.12</v>
      </c>
      <c r="BI59" s="271">
        <f t="shared" si="12"/>
        <v>0.2</v>
      </c>
      <c r="BJ59" s="271">
        <f t="shared" si="13"/>
        <v>0.44</v>
      </c>
      <c r="BK59" s="271">
        <f t="shared" si="14"/>
        <v>0.08</v>
      </c>
      <c r="BL59" s="271">
        <f t="shared" si="15"/>
        <v>0.12</v>
      </c>
      <c r="BM59" s="271">
        <f t="shared" si="16"/>
        <v>0.04</v>
      </c>
      <c r="BN59" s="271">
        <f t="shared" si="17"/>
        <v>0</v>
      </c>
      <c r="BO59" s="271">
        <f t="shared" si="18"/>
        <v>0</v>
      </c>
      <c r="BP59" s="271">
        <f t="shared" si="19"/>
        <v>0</v>
      </c>
      <c r="BQ59" s="271">
        <f t="shared" si="20"/>
        <v>0</v>
      </c>
      <c r="BR59" s="271">
        <f t="shared" si="21"/>
        <v>0</v>
      </c>
      <c r="BS59" s="271">
        <f t="shared" si="22"/>
        <v>0</v>
      </c>
      <c r="BT59" s="271">
        <f t="shared" si="23"/>
        <v>0</v>
      </c>
      <c r="BU59" s="271">
        <f t="shared" si="24"/>
        <v>0</v>
      </c>
      <c r="BV59" s="271">
        <f t="shared" si="25"/>
        <v>0</v>
      </c>
      <c r="BW59" s="271">
        <f t="shared" si="26"/>
        <v>0</v>
      </c>
      <c r="BX59" s="271">
        <f t="shared" si="27"/>
        <v>0</v>
      </c>
      <c r="BY59" s="271">
        <f t="shared" si="28"/>
        <v>0</v>
      </c>
      <c r="BZ59" s="271">
        <f t="shared" si="29"/>
        <v>0</v>
      </c>
      <c r="CA59" s="271">
        <f t="shared" si="30"/>
        <v>0</v>
      </c>
      <c r="CB59" s="271">
        <f t="shared" si="31"/>
        <v>0</v>
      </c>
      <c r="CC59" s="271">
        <f t="shared" si="32"/>
        <v>0</v>
      </c>
      <c r="CD59" s="271">
        <f t="shared" si="33"/>
        <v>0</v>
      </c>
      <c r="CE59" s="271">
        <f t="shared" si="34"/>
        <v>0</v>
      </c>
      <c r="CF59" s="271">
        <f t="shared" si="35"/>
        <v>0</v>
      </c>
      <c r="CG59" s="271">
        <f t="shared" si="36"/>
        <v>0</v>
      </c>
      <c r="CH59" s="271">
        <f t="shared" si="37"/>
        <v>0</v>
      </c>
      <c r="CI59" s="271">
        <f t="shared" si="38"/>
        <v>0</v>
      </c>
      <c r="CJ59" s="271">
        <f t="shared" si="39"/>
        <v>0</v>
      </c>
      <c r="CK59" s="271">
        <f t="shared" si="40"/>
        <v>0</v>
      </c>
      <c r="CL59" s="271">
        <f t="shared" si="41"/>
        <v>0</v>
      </c>
      <c r="CM59" s="271">
        <f t="shared" si="42"/>
        <v>0</v>
      </c>
      <c r="CN59" s="271">
        <f t="shared" si="43"/>
        <v>0</v>
      </c>
      <c r="CO59" s="271">
        <f t="shared" si="44"/>
        <v>0</v>
      </c>
      <c r="CP59" s="271">
        <f t="shared" si="45"/>
        <v>0</v>
      </c>
      <c r="CQ59" s="271">
        <f t="shared" si="46"/>
        <v>0</v>
      </c>
    </row>
    <row r="60" spans="2:95" x14ac:dyDescent="0.15">
      <c r="B60" s="331" t="s">
        <v>43</v>
      </c>
      <c r="C60" s="287"/>
      <c r="D60" s="5">
        <v>37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2</v>
      </c>
      <c r="O60" s="5">
        <v>3</v>
      </c>
      <c r="P60" s="5">
        <v>3</v>
      </c>
      <c r="Q60" s="5">
        <v>3</v>
      </c>
      <c r="R60" s="5">
        <v>3</v>
      </c>
      <c r="S60" s="5">
        <v>8</v>
      </c>
      <c r="T60" s="5">
        <v>1</v>
      </c>
      <c r="U60" s="5">
        <v>2</v>
      </c>
      <c r="V60" s="5">
        <v>4</v>
      </c>
      <c r="W60" s="5">
        <v>3</v>
      </c>
      <c r="X60" s="5">
        <v>2</v>
      </c>
      <c r="Y60" s="5">
        <v>1</v>
      </c>
      <c r="Z60" s="5">
        <v>1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214">
        <v>43.2</v>
      </c>
      <c r="AX60" s="215">
        <v>43.3</v>
      </c>
      <c r="AY60" s="215">
        <v>6.6</v>
      </c>
      <c r="AZ60" s="271">
        <f t="shared" si="3"/>
        <v>0</v>
      </c>
      <c r="BA60" s="271">
        <f t="shared" si="4"/>
        <v>0</v>
      </c>
      <c r="BB60" s="271">
        <f t="shared" si="5"/>
        <v>0</v>
      </c>
      <c r="BC60" s="271">
        <f t="shared" si="6"/>
        <v>0</v>
      </c>
      <c r="BD60" s="271">
        <f t="shared" si="7"/>
        <v>0</v>
      </c>
      <c r="BE60" s="271">
        <f t="shared" si="8"/>
        <v>0</v>
      </c>
      <c r="BF60" s="271">
        <f t="shared" si="9"/>
        <v>0</v>
      </c>
      <c r="BG60" s="271">
        <f t="shared" si="10"/>
        <v>0</v>
      </c>
      <c r="BH60" s="271">
        <f t="shared" si="11"/>
        <v>2.7027027027027029E-2</v>
      </c>
      <c r="BI60" s="271">
        <f t="shared" si="12"/>
        <v>5.4054054054054057E-2</v>
      </c>
      <c r="BJ60" s="271">
        <f t="shared" si="13"/>
        <v>8.1081081081081086E-2</v>
      </c>
      <c r="BK60" s="271">
        <f t="shared" si="14"/>
        <v>8.1081081081081086E-2</v>
      </c>
      <c r="BL60" s="271">
        <f t="shared" si="15"/>
        <v>8.1081081081081086E-2</v>
      </c>
      <c r="BM60" s="271">
        <f t="shared" si="16"/>
        <v>8.1081081081081086E-2</v>
      </c>
      <c r="BN60" s="271">
        <f t="shared" si="17"/>
        <v>0.21621621621621623</v>
      </c>
      <c r="BO60" s="271">
        <f t="shared" si="18"/>
        <v>2.7027027027027029E-2</v>
      </c>
      <c r="BP60" s="271">
        <f t="shared" si="19"/>
        <v>5.4054054054054057E-2</v>
      </c>
      <c r="BQ60" s="271">
        <f t="shared" si="20"/>
        <v>0.10810810810810811</v>
      </c>
      <c r="BR60" s="271">
        <f t="shared" si="21"/>
        <v>8.1081081081081086E-2</v>
      </c>
      <c r="BS60" s="271">
        <f t="shared" si="22"/>
        <v>5.4054054054054057E-2</v>
      </c>
      <c r="BT60" s="271">
        <f t="shared" si="23"/>
        <v>2.7027027027027029E-2</v>
      </c>
      <c r="BU60" s="271">
        <f t="shared" si="24"/>
        <v>2.7027027027027029E-2</v>
      </c>
      <c r="BV60" s="271">
        <f t="shared" si="25"/>
        <v>0</v>
      </c>
      <c r="BW60" s="271">
        <f t="shared" si="26"/>
        <v>0</v>
      </c>
      <c r="BX60" s="271">
        <f t="shared" si="27"/>
        <v>0</v>
      </c>
      <c r="BY60" s="271">
        <f t="shared" si="28"/>
        <v>0</v>
      </c>
      <c r="BZ60" s="271">
        <f t="shared" si="29"/>
        <v>0</v>
      </c>
      <c r="CA60" s="271">
        <f t="shared" si="30"/>
        <v>0</v>
      </c>
      <c r="CB60" s="271">
        <f t="shared" si="31"/>
        <v>0</v>
      </c>
      <c r="CC60" s="271">
        <f t="shared" si="32"/>
        <v>0</v>
      </c>
      <c r="CD60" s="271">
        <f t="shared" si="33"/>
        <v>0</v>
      </c>
      <c r="CE60" s="271">
        <f t="shared" si="34"/>
        <v>0</v>
      </c>
      <c r="CF60" s="271">
        <f t="shared" si="35"/>
        <v>0</v>
      </c>
      <c r="CG60" s="271">
        <f t="shared" si="36"/>
        <v>0</v>
      </c>
      <c r="CH60" s="271">
        <f t="shared" si="37"/>
        <v>0</v>
      </c>
      <c r="CI60" s="271">
        <f t="shared" si="38"/>
        <v>0</v>
      </c>
      <c r="CJ60" s="271">
        <f t="shared" si="39"/>
        <v>0</v>
      </c>
      <c r="CK60" s="271">
        <f t="shared" si="40"/>
        <v>0</v>
      </c>
      <c r="CL60" s="271">
        <f t="shared" si="41"/>
        <v>0</v>
      </c>
      <c r="CM60" s="271">
        <f t="shared" si="42"/>
        <v>0</v>
      </c>
      <c r="CN60" s="271">
        <f t="shared" si="43"/>
        <v>0</v>
      </c>
      <c r="CO60" s="271">
        <f t="shared" si="44"/>
        <v>0</v>
      </c>
      <c r="CP60" s="271">
        <f t="shared" si="45"/>
        <v>0</v>
      </c>
      <c r="CQ60" s="271">
        <f t="shared" si="46"/>
        <v>0</v>
      </c>
    </row>
    <row r="61" spans="2:95" x14ac:dyDescent="0.15">
      <c r="B61" s="331" t="s">
        <v>44</v>
      </c>
      <c r="C61" s="287"/>
      <c r="D61" s="5">
        <v>30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2</v>
      </c>
      <c r="P61" s="5">
        <v>2</v>
      </c>
      <c r="Q61" s="5">
        <v>6</v>
      </c>
      <c r="R61" s="5">
        <v>4</v>
      </c>
      <c r="S61" s="5">
        <v>6</v>
      </c>
      <c r="T61" s="5">
        <v>4</v>
      </c>
      <c r="U61" s="5">
        <v>2</v>
      </c>
      <c r="V61" s="5">
        <v>2</v>
      </c>
      <c r="W61" s="5">
        <v>0</v>
      </c>
      <c r="X61" s="5">
        <v>0</v>
      </c>
      <c r="Y61" s="5">
        <v>1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214">
        <v>42.3</v>
      </c>
      <c r="AX61" s="215">
        <v>41.9</v>
      </c>
      <c r="AY61" s="215">
        <v>4.9000000000000004</v>
      </c>
      <c r="AZ61" s="271">
        <f t="shared" si="3"/>
        <v>0</v>
      </c>
      <c r="BA61" s="271">
        <f t="shared" si="4"/>
        <v>0</v>
      </c>
      <c r="BB61" s="271">
        <f t="shared" si="5"/>
        <v>0</v>
      </c>
      <c r="BC61" s="271">
        <f t="shared" si="6"/>
        <v>0</v>
      </c>
      <c r="BD61" s="271">
        <f t="shared" si="7"/>
        <v>0</v>
      </c>
      <c r="BE61" s="271">
        <f t="shared" si="8"/>
        <v>0</v>
      </c>
      <c r="BF61" s="271">
        <f t="shared" si="9"/>
        <v>0</v>
      </c>
      <c r="BG61" s="271">
        <f t="shared" si="10"/>
        <v>0</v>
      </c>
      <c r="BH61" s="271">
        <f t="shared" si="11"/>
        <v>3.3333333333333333E-2</v>
      </c>
      <c r="BI61" s="271">
        <f t="shared" si="12"/>
        <v>0</v>
      </c>
      <c r="BJ61" s="271">
        <f t="shared" si="13"/>
        <v>6.6666666666666666E-2</v>
      </c>
      <c r="BK61" s="271">
        <f t="shared" si="14"/>
        <v>6.6666666666666666E-2</v>
      </c>
      <c r="BL61" s="271">
        <f t="shared" si="15"/>
        <v>0.2</v>
      </c>
      <c r="BM61" s="271">
        <f t="shared" si="16"/>
        <v>0.13333333333333333</v>
      </c>
      <c r="BN61" s="271">
        <f t="shared" si="17"/>
        <v>0.2</v>
      </c>
      <c r="BO61" s="271">
        <f t="shared" si="18"/>
        <v>0.13333333333333333</v>
      </c>
      <c r="BP61" s="271">
        <f t="shared" si="19"/>
        <v>6.6666666666666666E-2</v>
      </c>
      <c r="BQ61" s="271">
        <f t="shared" si="20"/>
        <v>6.6666666666666666E-2</v>
      </c>
      <c r="BR61" s="271">
        <f t="shared" si="21"/>
        <v>0</v>
      </c>
      <c r="BS61" s="271">
        <f t="shared" si="22"/>
        <v>0</v>
      </c>
      <c r="BT61" s="271">
        <f t="shared" si="23"/>
        <v>3.3333333333333333E-2</v>
      </c>
      <c r="BU61" s="271">
        <f t="shared" si="24"/>
        <v>0</v>
      </c>
      <c r="BV61" s="271">
        <f t="shared" si="25"/>
        <v>0</v>
      </c>
      <c r="BW61" s="271">
        <f t="shared" si="26"/>
        <v>0</v>
      </c>
      <c r="BX61" s="271">
        <f t="shared" si="27"/>
        <v>0</v>
      </c>
      <c r="BY61" s="271">
        <f t="shared" si="28"/>
        <v>0</v>
      </c>
      <c r="BZ61" s="271">
        <f t="shared" si="29"/>
        <v>0</v>
      </c>
      <c r="CA61" s="271">
        <f t="shared" si="30"/>
        <v>0</v>
      </c>
      <c r="CB61" s="271">
        <f t="shared" si="31"/>
        <v>0</v>
      </c>
      <c r="CC61" s="271">
        <f t="shared" si="32"/>
        <v>0</v>
      </c>
      <c r="CD61" s="271">
        <f t="shared" si="33"/>
        <v>0</v>
      </c>
      <c r="CE61" s="271">
        <f t="shared" si="34"/>
        <v>0</v>
      </c>
      <c r="CF61" s="271">
        <f t="shared" si="35"/>
        <v>0</v>
      </c>
      <c r="CG61" s="271">
        <f t="shared" si="36"/>
        <v>0</v>
      </c>
      <c r="CH61" s="271">
        <f t="shared" si="37"/>
        <v>0</v>
      </c>
      <c r="CI61" s="271">
        <f t="shared" si="38"/>
        <v>0</v>
      </c>
      <c r="CJ61" s="271">
        <f t="shared" si="39"/>
        <v>0</v>
      </c>
      <c r="CK61" s="271">
        <f t="shared" si="40"/>
        <v>0</v>
      </c>
      <c r="CL61" s="271">
        <f t="shared" si="41"/>
        <v>0</v>
      </c>
      <c r="CM61" s="271">
        <f t="shared" si="42"/>
        <v>0</v>
      </c>
      <c r="CN61" s="271">
        <f t="shared" si="43"/>
        <v>0</v>
      </c>
      <c r="CO61" s="271">
        <f t="shared" si="44"/>
        <v>0</v>
      </c>
      <c r="CP61" s="271">
        <f t="shared" si="45"/>
        <v>0</v>
      </c>
      <c r="CQ61" s="271">
        <f t="shared" si="46"/>
        <v>0</v>
      </c>
    </row>
    <row r="62" spans="2:95" x14ac:dyDescent="0.15">
      <c r="B62" s="331" t="s">
        <v>45</v>
      </c>
      <c r="C62" s="287"/>
      <c r="D62" s="5">
        <v>469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2</v>
      </c>
      <c r="L62" s="5">
        <v>8</v>
      </c>
      <c r="M62" s="5">
        <v>17</v>
      </c>
      <c r="N62" s="5">
        <v>34</v>
      </c>
      <c r="O62" s="5">
        <v>48</v>
      </c>
      <c r="P62" s="5">
        <v>45</v>
      </c>
      <c r="Q62" s="5">
        <v>43</v>
      </c>
      <c r="R62" s="5">
        <v>45</v>
      </c>
      <c r="S62" s="5">
        <v>22</v>
      </c>
      <c r="T62" s="5">
        <v>16</v>
      </c>
      <c r="U62" s="5">
        <v>21</v>
      </c>
      <c r="V62" s="5">
        <v>11</v>
      </c>
      <c r="W62" s="5">
        <v>20</v>
      </c>
      <c r="X62" s="5">
        <v>22</v>
      </c>
      <c r="Y62" s="5">
        <v>9</v>
      </c>
      <c r="Z62" s="5">
        <v>12</v>
      </c>
      <c r="AA62" s="5">
        <v>10</v>
      </c>
      <c r="AB62" s="5">
        <v>11</v>
      </c>
      <c r="AC62" s="5">
        <v>8</v>
      </c>
      <c r="AD62" s="5">
        <v>6</v>
      </c>
      <c r="AE62" s="5">
        <v>6</v>
      </c>
      <c r="AF62" s="5">
        <v>9</v>
      </c>
      <c r="AG62" s="5">
        <v>8</v>
      </c>
      <c r="AH62" s="5">
        <v>6</v>
      </c>
      <c r="AI62" s="5">
        <v>9</v>
      </c>
      <c r="AJ62" s="5">
        <v>6</v>
      </c>
      <c r="AK62" s="5">
        <v>4</v>
      </c>
      <c r="AL62" s="5">
        <v>1</v>
      </c>
      <c r="AM62" s="5">
        <v>2</v>
      </c>
      <c r="AN62" s="5">
        <v>1</v>
      </c>
      <c r="AO62" s="5">
        <v>3</v>
      </c>
      <c r="AP62" s="5">
        <v>2</v>
      </c>
      <c r="AQ62" s="5">
        <v>0</v>
      </c>
      <c r="AR62" s="5">
        <v>0</v>
      </c>
      <c r="AS62" s="5">
        <v>0</v>
      </c>
      <c r="AT62" s="5">
        <v>1</v>
      </c>
      <c r="AU62" s="5">
        <v>0</v>
      </c>
      <c r="AV62" s="5">
        <v>1</v>
      </c>
      <c r="AW62" s="214">
        <v>41.8</v>
      </c>
      <c r="AX62" s="215">
        <v>46.8</v>
      </c>
      <c r="AY62" s="215">
        <v>14</v>
      </c>
      <c r="AZ62" s="271">
        <f t="shared" si="3"/>
        <v>0</v>
      </c>
      <c r="BA62" s="271">
        <f t="shared" si="4"/>
        <v>0</v>
      </c>
      <c r="BB62" s="271">
        <f t="shared" si="5"/>
        <v>0</v>
      </c>
      <c r="BC62" s="271">
        <f t="shared" si="6"/>
        <v>0</v>
      </c>
      <c r="BD62" s="271">
        <f t="shared" si="7"/>
        <v>0</v>
      </c>
      <c r="BE62" s="271">
        <f t="shared" si="8"/>
        <v>0</v>
      </c>
      <c r="BF62" s="271">
        <f t="shared" si="9"/>
        <v>4.2643923240938165E-3</v>
      </c>
      <c r="BG62" s="271">
        <f t="shared" si="10"/>
        <v>1.7057569296375266E-2</v>
      </c>
      <c r="BH62" s="271">
        <f t="shared" si="11"/>
        <v>3.6247334754797439E-2</v>
      </c>
      <c r="BI62" s="271">
        <f t="shared" si="12"/>
        <v>7.2494669509594878E-2</v>
      </c>
      <c r="BJ62" s="271">
        <f t="shared" si="13"/>
        <v>0.1023454157782516</v>
      </c>
      <c r="BK62" s="271">
        <f t="shared" si="14"/>
        <v>9.5948827292110878E-2</v>
      </c>
      <c r="BL62" s="271">
        <f t="shared" si="15"/>
        <v>9.1684434968017064E-2</v>
      </c>
      <c r="BM62" s="271">
        <f t="shared" si="16"/>
        <v>9.5948827292110878E-2</v>
      </c>
      <c r="BN62" s="271">
        <f t="shared" si="17"/>
        <v>4.6908315565031986E-2</v>
      </c>
      <c r="BO62" s="271">
        <f t="shared" si="18"/>
        <v>3.4115138592750532E-2</v>
      </c>
      <c r="BP62" s="271">
        <f t="shared" si="19"/>
        <v>4.4776119402985072E-2</v>
      </c>
      <c r="BQ62" s="271">
        <f t="shared" si="20"/>
        <v>2.3454157782515993E-2</v>
      </c>
      <c r="BR62" s="271">
        <f t="shared" si="21"/>
        <v>4.2643923240938165E-2</v>
      </c>
      <c r="BS62" s="271">
        <f t="shared" si="22"/>
        <v>4.6908315565031986E-2</v>
      </c>
      <c r="BT62" s="271">
        <f t="shared" si="23"/>
        <v>1.9189765458422176E-2</v>
      </c>
      <c r="BU62" s="271">
        <f t="shared" si="24"/>
        <v>2.5586353944562899E-2</v>
      </c>
      <c r="BV62" s="271">
        <f t="shared" si="25"/>
        <v>2.1321961620469083E-2</v>
      </c>
      <c r="BW62" s="271">
        <f t="shared" si="26"/>
        <v>2.3454157782515993E-2</v>
      </c>
      <c r="BX62" s="271">
        <f t="shared" si="27"/>
        <v>1.7057569296375266E-2</v>
      </c>
      <c r="BY62" s="271">
        <f t="shared" si="28"/>
        <v>1.279317697228145E-2</v>
      </c>
      <c r="BZ62" s="271">
        <f t="shared" si="29"/>
        <v>1.279317697228145E-2</v>
      </c>
      <c r="CA62" s="271">
        <f t="shared" si="30"/>
        <v>1.9189765458422176E-2</v>
      </c>
      <c r="CB62" s="271">
        <f t="shared" si="31"/>
        <v>1.7057569296375266E-2</v>
      </c>
      <c r="CC62" s="271">
        <f t="shared" si="32"/>
        <v>1.279317697228145E-2</v>
      </c>
      <c r="CD62" s="271">
        <f t="shared" si="33"/>
        <v>1.9189765458422176E-2</v>
      </c>
      <c r="CE62" s="271">
        <f t="shared" si="34"/>
        <v>1.279317697228145E-2</v>
      </c>
      <c r="CF62" s="271">
        <f t="shared" si="35"/>
        <v>8.5287846481876331E-3</v>
      </c>
      <c r="CG62" s="271">
        <f t="shared" si="36"/>
        <v>2.1321961620469083E-3</v>
      </c>
      <c r="CH62" s="271">
        <f t="shared" si="37"/>
        <v>4.2643923240938165E-3</v>
      </c>
      <c r="CI62" s="271">
        <f t="shared" si="38"/>
        <v>2.1321961620469083E-3</v>
      </c>
      <c r="CJ62" s="271">
        <f t="shared" si="39"/>
        <v>6.3965884861407248E-3</v>
      </c>
      <c r="CK62" s="271">
        <f t="shared" si="40"/>
        <v>4.2643923240938165E-3</v>
      </c>
      <c r="CL62" s="271">
        <f t="shared" si="41"/>
        <v>0</v>
      </c>
      <c r="CM62" s="271">
        <f t="shared" si="42"/>
        <v>0</v>
      </c>
      <c r="CN62" s="271">
        <f t="shared" si="43"/>
        <v>0</v>
      </c>
      <c r="CO62" s="271">
        <f t="shared" si="44"/>
        <v>2.1321961620469083E-3</v>
      </c>
      <c r="CP62" s="271">
        <f t="shared" si="45"/>
        <v>0</v>
      </c>
      <c r="CQ62" s="271">
        <f t="shared" si="46"/>
        <v>2.1321961620469083E-3</v>
      </c>
    </row>
    <row r="63" spans="2:95" x14ac:dyDescent="0.15">
      <c r="B63" s="331" t="s">
        <v>46</v>
      </c>
      <c r="C63" s="287"/>
      <c r="D63" s="5">
        <v>21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1</v>
      </c>
      <c r="N63" s="5">
        <v>10</v>
      </c>
      <c r="O63" s="5">
        <v>1</v>
      </c>
      <c r="P63" s="5">
        <v>5</v>
      </c>
      <c r="Q63" s="5">
        <v>0</v>
      </c>
      <c r="R63" s="5">
        <v>2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214">
        <v>33.799999999999997</v>
      </c>
      <c r="AX63" s="215">
        <v>35.200000000000003</v>
      </c>
      <c r="AY63" s="215">
        <v>3.3</v>
      </c>
      <c r="AZ63" s="271">
        <f t="shared" si="3"/>
        <v>0</v>
      </c>
      <c r="BA63" s="271">
        <f t="shared" si="4"/>
        <v>0</v>
      </c>
      <c r="BB63" s="271">
        <f t="shared" si="5"/>
        <v>0</v>
      </c>
      <c r="BC63" s="271">
        <f t="shared" si="6"/>
        <v>0</v>
      </c>
      <c r="BD63" s="271">
        <f t="shared" si="7"/>
        <v>0</v>
      </c>
      <c r="BE63" s="271">
        <f t="shared" si="8"/>
        <v>0</v>
      </c>
      <c r="BF63" s="271">
        <f t="shared" si="9"/>
        <v>0</v>
      </c>
      <c r="BG63" s="271">
        <f t="shared" si="10"/>
        <v>4.7619047619047616E-2</v>
      </c>
      <c r="BH63" s="271">
        <f t="shared" si="11"/>
        <v>4.7619047619047616E-2</v>
      </c>
      <c r="BI63" s="271">
        <f t="shared" si="12"/>
        <v>0.47619047619047616</v>
      </c>
      <c r="BJ63" s="271">
        <f t="shared" si="13"/>
        <v>4.7619047619047616E-2</v>
      </c>
      <c r="BK63" s="271">
        <f t="shared" si="14"/>
        <v>0.23809523809523808</v>
      </c>
      <c r="BL63" s="271">
        <f t="shared" si="15"/>
        <v>0</v>
      </c>
      <c r="BM63" s="271">
        <f t="shared" si="16"/>
        <v>9.5238095238095233E-2</v>
      </c>
      <c r="BN63" s="271">
        <f t="shared" si="17"/>
        <v>4.7619047619047616E-2</v>
      </c>
      <c r="BO63" s="271">
        <f t="shared" si="18"/>
        <v>0</v>
      </c>
      <c r="BP63" s="271">
        <f t="shared" si="19"/>
        <v>0</v>
      </c>
      <c r="BQ63" s="271">
        <f t="shared" si="20"/>
        <v>0</v>
      </c>
      <c r="BR63" s="271">
        <f t="shared" si="21"/>
        <v>0</v>
      </c>
      <c r="BS63" s="271">
        <f t="shared" si="22"/>
        <v>0</v>
      </c>
      <c r="BT63" s="271">
        <f t="shared" si="23"/>
        <v>0</v>
      </c>
      <c r="BU63" s="271">
        <f t="shared" si="24"/>
        <v>0</v>
      </c>
      <c r="BV63" s="271">
        <f t="shared" si="25"/>
        <v>0</v>
      </c>
      <c r="BW63" s="271">
        <f t="shared" si="26"/>
        <v>0</v>
      </c>
      <c r="BX63" s="271">
        <f t="shared" si="27"/>
        <v>0</v>
      </c>
      <c r="BY63" s="271">
        <f t="shared" si="28"/>
        <v>0</v>
      </c>
      <c r="BZ63" s="271">
        <f t="shared" si="29"/>
        <v>0</v>
      </c>
      <c r="CA63" s="271">
        <f t="shared" si="30"/>
        <v>0</v>
      </c>
      <c r="CB63" s="271">
        <f t="shared" si="31"/>
        <v>0</v>
      </c>
      <c r="CC63" s="271">
        <f t="shared" si="32"/>
        <v>0</v>
      </c>
      <c r="CD63" s="271">
        <f t="shared" si="33"/>
        <v>0</v>
      </c>
      <c r="CE63" s="271">
        <f t="shared" si="34"/>
        <v>0</v>
      </c>
      <c r="CF63" s="271">
        <f t="shared" si="35"/>
        <v>0</v>
      </c>
      <c r="CG63" s="271">
        <f t="shared" si="36"/>
        <v>0</v>
      </c>
      <c r="CH63" s="271">
        <f t="shared" si="37"/>
        <v>0</v>
      </c>
      <c r="CI63" s="271">
        <f t="shared" si="38"/>
        <v>0</v>
      </c>
      <c r="CJ63" s="271">
        <f t="shared" si="39"/>
        <v>0</v>
      </c>
      <c r="CK63" s="271">
        <f t="shared" si="40"/>
        <v>0</v>
      </c>
      <c r="CL63" s="271">
        <f t="shared" si="41"/>
        <v>0</v>
      </c>
      <c r="CM63" s="271">
        <f t="shared" si="42"/>
        <v>0</v>
      </c>
      <c r="CN63" s="271">
        <f t="shared" si="43"/>
        <v>0</v>
      </c>
      <c r="CO63" s="271">
        <f t="shared" si="44"/>
        <v>0</v>
      </c>
      <c r="CP63" s="271">
        <f t="shared" si="45"/>
        <v>0</v>
      </c>
      <c r="CQ63" s="271">
        <f t="shared" si="46"/>
        <v>0</v>
      </c>
    </row>
    <row r="64" spans="2:95" x14ac:dyDescent="0.15">
      <c r="B64" s="331" t="s">
        <v>47</v>
      </c>
      <c r="C64" s="287"/>
      <c r="D64" s="5">
        <v>34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2</v>
      </c>
      <c r="N64" s="5">
        <v>5</v>
      </c>
      <c r="O64" s="5">
        <v>1</v>
      </c>
      <c r="P64" s="5">
        <v>4</v>
      </c>
      <c r="Q64" s="5">
        <v>6</v>
      </c>
      <c r="R64" s="5">
        <v>2</v>
      </c>
      <c r="S64" s="5">
        <v>5</v>
      </c>
      <c r="T64" s="5">
        <v>6</v>
      </c>
      <c r="U64" s="5">
        <v>1</v>
      </c>
      <c r="V64" s="5">
        <v>0</v>
      </c>
      <c r="W64" s="5">
        <v>2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214">
        <v>39.799999999999997</v>
      </c>
      <c r="AX64" s="215">
        <v>40.1</v>
      </c>
      <c r="AY64" s="215">
        <v>5.2</v>
      </c>
      <c r="AZ64" s="271">
        <f t="shared" si="3"/>
        <v>0</v>
      </c>
      <c r="BA64" s="271">
        <f t="shared" si="4"/>
        <v>0</v>
      </c>
      <c r="BB64" s="271">
        <f t="shared" si="5"/>
        <v>0</v>
      </c>
      <c r="BC64" s="271">
        <f t="shared" si="6"/>
        <v>0</v>
      </c>
      <c r="BD64" s="271">
        <f t="shared" si="7"/>
        <v>0</v>
      </c>
      <c r="BE64" s="271">
        <f t="shared" si="8"/>
        <v>0</v>
      </c>
      <c r="BF64" s="271">
        <f t="shared" si="9"/>
        <v>0</v>
      </c>
      <c r="BG64" s="271">
        <f t="shared" si="10"/>
        <v>0</v>
      </c>
      <c r="BH64" s="271">
        <f t="shared" si="11"/>
        <v>5.8823529411764705E-2</v>
      </c>
      <c r="BI64" s="271">
        <f t="shared" si="12"/>
        <v>0.14705882352941177</v>
      </c>
      <c r="BJ64" s="271">
        <f t="shared" si="13"/>
        <v>2.9411764705882353E-2</v>
      </c>
      <c r="BK64" s="271">
        <f t="shared" si="14"/>
        <v>0.11764705882352941</v>
      </c>
      <c r="BL64" s="271">
        <f t="shared" si="15"/>
        <v>0.17647058823529413</v>
      </c>
      <c r="BM64" s="271">
        <f t="shared" si="16"/>
        <v>5.8823529411764705E-2</v>
      </c>
      <c r="BN64" s="271">
        <f t="shared" si="17"/>
        <v>0.14705882352941177</v>
      </c>
      <c r="BO64" s="271">
        <f t="shared" si="18"/>
        <v>0.17647058823529413</v>
      </c>
      <c r="BP64" s="271">
        <f t="shared" si="19"/>
        <v>2.9411764705882353E-2</v>
      </c>
      <c r="BQ64" s="271">
        <f t="shared" si="20"/>
        <v>0</v>
      </c>
      <c r="BR64" s="271">
        <f t="shared" si="21"/>
        <v>5.8823529411764705E-2</v>
      </c>
      <c r="BS64" s="271">
        <f t="shared" si="22"/>
        <v>0</v>
      </c>
      <c r="BT64" s="271">
        <f t="shared" si="23"/>
        <v>0</v>
      </c>
      <c r="BU64" s="271">
        <f t="shared" si="24"/>
        <v>0</v>
      </c>
      <c r="BV64" s="271">
        <f t="shared" si="25"/>
        <v>0</v>
      </c>
      <c r="BW64" s="271">
        <f t="shared" si="26"/>
        <v>0</v>
      </c>
      <c r="BX64" s="271">
        <f t="shared" si="27"/>
        <v>0</v>
      </c>
      <c r="BY64" s="271">
        <f t="shared" si="28"/>
        <v>0</v>
      </c>
      <c r="BZ64" s="271">
        <f t="shared" si="29"/>
        <v>0</v>
      </c>
      <c r="CA64" s="271">
        <f t="shared" si="30"/>
        <v>0</v>
      </c>
      <c r="CB64" s="271">
        <f t="shared" si="31"/>
        <v>0</v>
      </c>
      <c r="CC64" s="271">
        <f t="shared" si="32"/>
        <v>0</v>
      </c>
      <c r="CD64" s="271">
        <f t="shared" si="33"/>
        <v>0</v>
      </c>
      <c r="CE64" s="271">
        <f t="shared" si="34"/>
        <v>0</v>
      </c>
      <c r="CF64" s="271">
        <f t="shared" si="35"/>
        <v>0</v>
      </c>
      <c r="CG64" s="271">
        <f t="shared" si="36"/>
        <v>0</v>
      </c>
      <c r="CH64" s="271">
        <f t="shared" si="37"/>
        <v>0</v>
      </c>
      <c r="CI64" s="271">
        <f t="shared" si="38"/>
        <v>0</v>
      </c>
      <c r="CJ64" s="271">
        <f t="shared" si="39"/>
        <v>0</v>
      </c>
      <c r="CK64" s="271">
        <f t="shared" si="40"/>
        <v>0</v>
      </c>
      <c r="CL64" s="271">
        <f t="shared" si="41"/>
        <v>0</v>
      </c>
      <c r="CM64" s="271">
        <f t="shared" si="42"/>
        <v>0</v>
      </c>
      <c r="CN64" s="271">
        <f t="shared" si="43"/>
        <v>0</v>
      </c>
      <c r="CO64" s="271">
        <f t="shared" si="44"/>
        <v>0</v>
      </c>
      <c r="CP64" s="271">
        <f t="shared" si="45"/>
        <v>0</v>
      </c>
      <c r="CQ64" s="271">
        <f t="shared" si="46"/>
        <v>0</v>
      </c>
    </row>
    <row r="65" spans="1:95" x14ac:dyDescent="0.15">
      <c r="B65" s="331" t="s">
        <v>48</v>
      </c>
      <c r="C65" s="287"/>
      <c r="D65" s="5">
        <v>65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3</v>
      </c>
      <c r="P65" s="5">
        <v>6</v>
      </c>
      <c r="Q65" s="5">
        <v>11</v>
      </c>
      <c r="R65" s="5">
        <v>15</v>
      </c>
      <c r="S65" s="5">
        <v>7</v>
      </c>
      <c r="T65" s="5">
        <v>12</v>
      </c>
      <c r="U65" s="5">
        <v>5</v>
      </c>
      <c r="V65" s="5">
        <v>3</v>
      </c>
      <c r="W65" s="5">
        <v>0</v>
      </c>
      <c r="X65" s="5">
        <v>0</v>
      </c>
      <c r="Y65" s="5">
        <v>0</v>
      </c>
      <c r="Z65" s="5">
        <v>1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214">
        <v>41.4</v>
      </c>
      <c r="AX65" s="215">
        <v>41.7</v>
      </c>
      <c r="AY65" s="215">
        <v>4.5</v>
      </c>
      <c r="AZ65" s="271">
        <f t="shared" si="3"/>
        <v>0</v>
      </c>
      <c r="BA65" s="271">
        <f t="shared" si="4"/>
        <v>0</v>
      </c>
      <c r="BB65" s="271">
        <f t="shared" si="5"/>
        <v>0</v>
      </c>
      <c r="BC65" s="271">
        <f t="shared" si="6"/>
        <v>0</v>
      </c>
      <c r="BD65" s="271">
        <f t="shared" si="7"/>
        <v>0</v>
      </c>
      <c r="BE65" s="271">
        <f t="shared" si="8"/>
        <v>0</v>
      </c>
      <c r="BF65" s="271">
        <f t="shared" si="9"/>
        <v>0</v>
      </c>
      <c r="BG65" s="271">
        <f t="shared" si="10"/>
        <v>1.5384615384615385E-2</v>
      </c>
      <c r="BH65" s="271">
        <f t="shared" si="11"/>
        <v>1.5384615384615385E-2</v>
      </c>
      <c r="BI65" s="271">
        <f t="shared" si="12"/>
        <v>0</v>
      </c>
      <c r="BJ65" s="271">
        <f t="shared" si="13"/>
        <v>4.6153846153846156E-2</v>
      </c>
      <c r="BK65" s="271">
        <f t="shared" si="14"/>
        <v>9.2307692307692313E-2</v>
      </c>
      <c r="BL65" s="271">
        <f t="shared" si="15"/>
        <v>0.16923076923076924</v>
      </c>
      <c r="BM65" s="271">
        <f t="shared" si="16"/>
        <v>0.23076923076923078</v>
      </c>
      <c r="BN65" s="271">
        <f t="shared" si="17"/>
        <v>0.1076923076923077</v>
      </c>
      <c r="BO65" s="271">
        <f t="shared" si="18"/>
        <v>0.18461538461538463</v>
      </c>
      <c r="BP65" s="271">
        <f t="shared" si="19"/>
        <v>7.6923076923076927E-2</v>
      </c>
      <c r="BQ65" s="271">
        <f t="shared" si="20"/>
        <v>4.6153846153846156E-2</v>
      </c>
      <c r="BR65" s="271">
        <f t="shared" si="21"/>
        <v>0</v>
      </c>
      <c r="BS65" s="271">
        <f t="shared" si="22"/>
        <v>0</v>
      </c>
      <c r="BT65" s="271">
        <f t="shared" si="23"/>
        <v>0</v>
      </c>
      <c r="BU65" s="271">
        <f t="shared" si="24"/>
        <v>1.5384615384615385E-2</v>
      </c>
      <c r="BV65" s="271">
        <f t="shared" si="25"/>
        <v>0</v>
      </c>
      <c r="BW65" s="271">
        <f t="shared" si="26"/>
        <v>0</v>
      </c>
      <c r="BX65" s="271">
        <f t="shared" si="27"/>
        <v>0</v>
      </c>
      <c r="BY65" s="271">
        <f t="shared" si="28"/>
        <v>0</v>
      </c>
      <c r="BZ65" s="271">
        <f t="shared" si="29"/>
        <v>0</v>
      </c>
      <c r="CA65" s="271">
        <f t="shared" si="30"/>
        <v>0</v>
      </c>
      <c r="CB65" s="271">
        <f t="shared" si="31"/>
        <v>0</v>
      </c>
      <c r="CC65" s="271">
        <f t="shared" si="32"/>
        <v>0</v>
      </c>
      <c r="CD65" s="271">
        <f t="shared" si="33"/>
        <v>0</v>
      </c>
      <c r="CE65" s="271">
        <f t="shared" si="34"/>
        <v>0</v>
      </c>
      <c r="CF65" s="271">
        <f t="shared" si="35"/>
        <v>0</v>
      </c>
      <c r="CG65" s="271">
        <f t="shared" si="36"/>
        <v>0</v>
      </c>
      <c r="CH65" s="271">
        <f t="shared" si="37"/>
        <v>0</v>
      </c>
      <c r="CI65" s="271">
        <f t="shared" si="38"/>
        <v>0</v>
      </c>
      <c r="CJ65" s="271">
        <f t="shared" si="39"/>
        <v>0</v>
      </c>
      <c r="CK65" s="271">
        <f t="shared" si="40"/>
        <v>0</v>
      </c>
      <c r="CL65" s="271">
        <f t="shared" si="41"/>
        <v>0</v>
      </c>
      <c r="CM65" s="271">
        <f t="shared" si="42"/>
        <v>0</v>
      </c>
      <c r="CN65" s="271">
        <f t="shared" si="43"/>
        <v>0</v>
      </c>
      <c r="CO65" s="271">
        <f t="shared" si="44"/>
        <v>0</v>
      </c>
      <c r="CP65" s="271">
        <f t="shared" si="45"/>
        <v>0</v>
      </c>
      <c r="CQ65" s="271">
        <f t="shared" si="46"/>
        <v>0</v>
      </c>
    </row>
    <row r="66" spans="1:95" x14ac:dyDescent="0.15">
      <c r="B66" s="331" t="s">
        <v>49</v>
      </c>
      <c r="C66" s="287"/>
      <c r="D66" s="5">
        <v>42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5</v>
      </c>
      <c r="N66" s="5">
        <v>8</v>
      </c>
      <c r="O66" s="5">
        <v>6</v>
      </c>
      <c r="P66" s="5">
        <v>7</v>
      </c>
      <c r="Q66" s="5">
        <v>4</v>
      </c>
      <c r="R66" s="5">
        <v>4</v>
      </c>
      <c r="S66" s="5">
        <v>2</v>
      </c>
      <c r="T66" s="5">
        <v>2</v>
      </c>
      <c r="U66" s="5">
        <v>2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214">
        <v>36.799999999999997</v>
      </c>
      <c r="AX66" s="215">
        <v>37.4</v>
      </c>
      <c r="AY66" s="215">
        <v>5</v>
      </c>
      <c r="AZ66" s="271">
        <f t="shared" si="3"/>
        <v>0</v>
      </c>
      <c r="BA66" s="271">
        <f t="shared" si="4"/>
        <v>0</v>
      </c>
      <c r="BB66" s="271">
        <f t="shared" si="5"/>
        <v>0</v>
      </c>
      <c r="BC66" s="271">
        <f t="shared" si="6"/>
        <v>0</v>
      </c>
      <c r="BD66" s="271">
        <f t="shared" si="7"/>
        <v>0</v>
      </c>
      <c r="BE66" s="271">
        <f t="shared" si="8"/>
        <v>0</v>
      </c>
      <c r="BF66" s="271">
        <f t="shared" si="9"/>
        <v>0</v>
      </c>
      <c r="BG66" s="271">
        <f t="shared" si="10"/>
        <v>0</v>
      </c>
      <c r="BH66" s="271">
        <f t="shared" si="11"/>
        <v>0.11904761904761904</v>
      </c>
      <c r="BI66" s="271">
        <f t="shared" si="12"/>
        <v>0.19047619047619047</v>
      </c>
      <c r="BJ66" s="271">
        <f t="shared" si="13"/>
        <v>0.14285714285714285</v>
      </c>
      <c r="BK66" s="271">
        <f t="shared" si="14"/>
        <v>0.16666666666666666</v>
      </c>
      <c r="BL66" s="271">
        <f t="shared" si="15"/>
        <v>9.5238095238095233E-2</v>
      </c>
      <c r="BM66" s="271">
        <f t="shared" si="16"/>
        <v>9.5238095238095233E-2</v>
      </c>
      <c r="BN66" s="271">
        <f t="shared" si="17"/>
        <v>4.7619047619047616E-2</v>
      </c>
      <c r="BO66" s="271">
        <f t="shared" si="18"/>
        <v>4.7619047619047616E-2</v>
      </c>
      <c r="BP66" s="271">
        <f t="shared" si="19"/>
        <v>4.7619047619047616E-2</v>
      </c>
      <c r="BQ66" s="271">
        <f t="shared" si="20"/>
        <v>4.7619047619047616E-2</v>
      </c>
      <c r="BR66" s="271">
        <f t="shared" si="21"/>
        <v>0</v>
      </c>
      <c r="BS66" s="271">
        <f t="shared" si="22"/>
        <v>0</v>
      </c>
      <c r="BT66" s="271">
        <f t="shared" si="23"/>
        <v>0</v>
      </c>
      <c r="BU66" s="271">
        <f t="shared" si="24"/>
        <v>0</v>
      </c>
      <c r="BV66" s="271">
        <f t="shared" si="25"/>
        <v>0</v>
      </c>
      <c r="BW66" s="271">
        <f t="shared" si="26"/>
        <v>0</v>
      </c>
      <c r="BX66" s="271">
        <f t="shared" si="27"/>
        <v>0</v>
      </c>
      <c r="BY66" s="271">
        <f t="shared" si="28"/>
        <v>0</v>
      </c>
      <c r="BZ66" s="271">
        <f t="shared" si="29"/>
        <v>0</v>
      </c>
      <c r="CA66" s="271">
        <f t="shared" si="30"/>
        <v>0</v>
      </c>
      <c r="CB66" s="271">
        <f t="shared" si="31"/>
        <v>0</v>
      </c>
      <c r="CC66" s="271">
        <f t="shared" si="32"/>
        <v>0</v>
      </c>
      <c r="CD66" s="271">
        <f t="shared" si="33"/>
        <v>0</v>
      </c>
      <c r="CE66" s="271">
        <f t="shared" si="34"/>
        <v>0</v>
      </c>
      <c r="CF66" s="271">
        <f t="shared" si="35"/>
        <v>0</v>
      </c>
      <c r="CG66" s="271">
        <f t="shared" si="36"/>
        <v>0</v>
      </c>
      <c r="CH66" s="271">
        <f t="shared" si="37"/>
        <v>0</v>
      </c>
      <c r="CI66" s="271">
        <f t="shared" si="38"/>
        <v>0</v>
      </c>
      <c r="CJ66" s="271">
        <f t="shared" si="39"/>
        <v>0</v>
      </c>
      <c r="CK66" s="271">
        <f t="shared" si="40"/>
        <v>0</v>
      </c>
      <c r="CL66" s="271">
        <f t="shared" si="41"/>
        <v>0</v>
      </c>
      <c r="CM66" s="271">
        <f t="shared" si="42"/>
        <v>0</v>
      </c>
      <c r="CN66" s="271">
        <f t="shared" si="43"/>
        <v>0</v>
      </c>
      <c r="CO66" s="271">
        <f t="shared" si="44"/>
        <v>0</v>
      </c>
      <c r="CP66" s="271">
        <f t="shared" si="45"/>
        <v>0</v>
      </c>
      <c r="CQ66" s="271">
        <f t="shared" si="46"/>
        <v>0</v>
      </c>
    </row>
    <row r="67" spans="1:95" x14ac:dyDescent="0.15">
      <c r="B67" s="331" t="s">
        <v>50</v>
      </c>
      <c r="C67" s="287"/>
      <c r="D67" s="5">
        <v>14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</v>
      </c>
      <c r="N67" s="5">
        <v>1</v>
      </c>
      <c r="O67" s="5">
        <v>1</v>
      </c>
      <c r="P67" s="5">
        <v>3</v>
      </c>
      <c r="Q67" s="5">
        <v>4</v>
      </c>
      <c r="R67" s="5">
        <v>3</v>
      </c>
      <c r="S67" s="5">
        <v>0</v>
      </c>
      <c r="T67" s="5">
        <v>0</v>
      </c>
      <c r="U67" s="5">
        <v>1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214">
        <v>38.299999999999997</v>
      </c>
      <c r="AX67" s="215">
        <v>38.1</v>
      </c>
      <c r="AY67" s="215">
        <v>3.7</v>
      </c>
      <c r="AZ67" s="271">
        <f t="shared" si="3"/>
        <v>0</v>
      </c>
      <c r="BA67" s="271">
        <f t="shared" si="4"/>
        <v>0</v>
      </c>
      <c r="BB67" s="271">
        <f t="shared" si="5"/>
        <v>0</v>
      </c>
      <c r="BC67" s="271">
        <f t="shared" si="6"/>
        <v>0</v>
      </c>
      <c r="BD67" s="271">
        <f t="shared" si="7"/>
        <v>0</v>
      </c>
      <c r="BE67" s="271">
        <f t="shared" si="8"/>
        <v>0</v>
      </c>
      <c r="BF67" s="271">
        <f t="shared" si="9"/>
        <v>0</v>
      </c>
      <c r="BG67" s="271">
        <f t="shared" si="10"/>
        <v>0</v>
      </c>
      <c r="BH67" s="271">
        <f t="shared" si="11"/>
        <v>7.1428571428571425E-2</v>
      </c>
      <c r="BI67" s="271">
        <f t="shared" si="12"/>
        <v>7.1428571428571425E-2</v>
      </c>
      <c r="BJ67" s="271">
        <f t="shared" si="13"/>
        <v>7.1428571428571425E-2</v>
      </c>
      <c r="BK67" s="271">
        <f t="shared" si="14"/>
        <v>0.21428571428571427</v>
      </c>
      <c r="BL67" s="271">
        <f t="shared" si="15"/>
        <v>0.2857142857142857</v>
      </c>
      <c r="BM67" s="271">
        <f t="shared" si="16"/>
        <v>0.21428571428571427</v>
      </c>
      <c r="BN67" s="271">
        <f t="shared" si="17"/>
        <v>0</v>
      </c>
      <c r="BO67" s="271">
        <f t="shared" si="18"/>
        <v>0</v>
      </c>
      <c r="BP67" s="271">
        <f t="shared" si="19"/>
        <v>7.1428571428571425E-2</v>
      </c>
      <c r="BQ67" s="271">
        <f t="shared" si="20"/>
        <v>0</v>
      </c>
      <c r="BR67" s="271">
        <f t="shared" si="21"/>
        <v>0</v>
      </c>
      <c r="BS67" s="271">
        <f t="shared" si="22"/>
        <v>0</v>
      </c>
      <c r="BT67" s="271">
        <f t="shared" si="23"/>
        <v>0</v>
      </c>
      <c r="BU67" s="271">
        <f t="shared" si="24"/>
        <v>0</v>
      </c>
      <c r="BV67" s="271">
        <f t="shared" si="25"/>
        <v>0</v>
      </c>
      <c r="BW67" s="271">
        <f t="shared" si="26"/>
        <v>0</v>
      </c>
      <c r="BX67" s="271">
        <f t="shared" si="27"/>
        <v>0</v>
      </c>
      <c r="BY67" s="271">
        <f t="shared" si="28"/>
        <v>0</v>
      </c>
      <c r="BZ67" s="271">
        <f t="shared" si="29"/>
        <v>0</v>
      </c>
      <c r="CA67" s="271">
        <f t="shared" si="30"/>
        <v>0</v>
      </c>
      <c r="CB67" s="271">
        <f t="shared" si="31"/>
        <v>0</v>
      </c>
      <c r="CC67" s="271">
        <f t="shared" si="32"/>
        <v>0</v>
      </c>
      <c r="CD67" s="271">
        <f t="shared" si="33"/>
        <v>0</v>
      </c>
      <c r="CE67" s="271">
        <f t="shared" si="34"/>
        <v>0</v>
      </c>
      <c r="CF67" s="271">
        <f t="shared" si="35"/>
        <v>0</v>
      </c>
      <c r="CG67" s="271">
        <f t="shared" si="36"/>
        <v>0</v>
      </c>
      <c r="CH67" s="271">
        <f t="shared" si="37"/>
        <v>0</v>
      </c>
      <c r="CI67" s="271">
        <f t="shared" si="38"/>
        <v>0</v>
      </c>
      <c r="CJ67" s="271">
        <f t="shared" si="39"/>
        <v>0</v>
      </c>
      <c r="CK67" s="271">
        <f t="shared" si="40"/>
        <v>0</v>
      </c>
      <c r="CL67" s="271">
        <f t="shared" si="41"/>
        <v>0</v>
      </c>
      <c r="CM67" s="271">
        <f t="shared" si="42"/>
        <v>0</v>
      </c>
      <c r="CN67" s="271">
        <f t="shared" si="43"/>
        <v>0</v>
      </c>
      <c r="CO67" s="271">
        <f t="shared" si="44"/>
        <v>0</v>
      </c>
      <c r="CP67" s="271">
        <f t="shared" si="45"/>
        <v>0</v>
      </c>
      <c r="CQ67" s="271">
        <f t="shared" si="46"/>
        <v>0</v>
      </c>
    </row>
    <row r="68" spans="1:95" s="4" customFormat="1" x14ac:dyDescent="0.15">
      <c r="A68"/>
      <c r="B68" s="331" t="s">
        <v>51</v>
      </c>
      <c r="C68" s="287"/>
      <c r="D68" s="9">
        <v>36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</v>
      </c>
      <c r="O68" s="9">
        <v>4</v>
      </c>
      <c r="P68" s="9">
        <v>2</v>
      </c>
      <c r="Q68" s="9">
        <v>1</v>
      </c>
      <c r="R68" s="9">
        <v>1</v>
      </c>
      <c r="S68" s="9">
        <v>2</v>
      </c>
      <c r="T68" s="9">
        <v>2</v>
      </c>
      <c r="U68" s="9">
        <v>3</v>
      </c>
      <c r="V68" s="9">
        <v>4</v>
      </c>
      <c r="W68" s="9">
        <v>3</v>
      </c>
      <c r="X68" s="9">
        <v>3</v>
      </c>
      <c r="Y68" s="9">
        <v>1</v>
      </c>
      <c r="Z68" s="9">
        <v>3</v>
      </c>
      <c r="AA68" s="9">
        <v>1</v>
      </c>
      <c r="AB68" s="9">
        <v>1</v>
      </c>
      <c r="AC68" s="9">
        <v>1</v>
      </c>
      <c r="AD68" s="9">
        <v>1</v>
      </c>
      <c r="AE68" s="9">
        <v>0</v>
      </c>
      <c r="AF68" s="9">
        <v>0</v>
      </c>
      <c r="AG68" s="9">
        <v>1</v>
      </c>
      <c r="AH68" s="9">
        <v>0</v>
      </c>
      <c r="AI68" s="9">
        <v>1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214">
        <v>49.5</v>
      </c>
      <c r="AX68" s="215">
        <v>49.3</v>
      </c>
      <c r="AY68" s="215">
        <v>10.1</v>
      </c>
      <c r="AZ68" s="271">
        <f t="shared" si="3"/>
        <v>0</v>
      </c>
      <c r="BA68" s="271">
        <f t="shared" si="4"/>
        <v>0</v>
      </c>
      <c r="BB68" s="271">
        <f t="shared" si="5"/>
        <v>0</v>
      </c>
      <c r="BC68" s="271">
        <f t="shared" si="6"/>
        <v>0</v>
      </c>
      <c r="BD68" s="271">
        <f t="shared" si="7"/>
        <v>0</v>
      </c>
      <c r="BE68" s="271">
        <f t="shared" si="8"/>
        <v>0</v>
      </c>
      <c r="BF68" s="271">
        <f t="shared" si="9"/>
        <v>0</v>
      </c>
      <c r="BG68" s="271">
        <f t="shared" si="10"/>
        <v>0</v>
      </c>
      <c r="BH68" s="271">
        <f t="shared" si="11"/>
        <v>0</v>
      </c>
      <c r="BI68" s="271">
        <f t="shared" si="12"/>
        <v>2.7777777777777776E-2</v>
      </c>
      <c r="BJ68" s="271">
        <f t="shared" si="13"/>
        <v>0.1111111111111111</v>
      </c>
      <c r="BK68" s="271">
        <f t="shared" si="14"/>
        <v>5.5555555555555552E-2</v>
      </c>
      <c r="BL68" s="271">
        <f t="shared" si="15"/>
        <v>2.7777777777777776E-2</v>
      </c>
      <c r="BM68" s="271">
        <f t="shared" si="16"/>
        <v>2.7777777777777776E-2</v>
      </c>
      <c r="BN68" s="271">
        <f t="shared" si="17"/>
        <v>5.5555555555555552E-2</v>
      </c>
      <c r="BO68" s="271">
        <f t="shared" si="18"/>
        <v>5.5555555555555552E-2</v>
      </c>
      <c r="BP68" s="271">
        <f t="shared" si="19"/>
        <v>8.3333333333333329E-2</v>
      </c>
      <c r="BQ68" s="271">
        <f t="shared" si="20"/>
        <v>0.1111111111111111</v>
      </c>
      <c r="BR68" s="271">
        <f t="shared" si="21"/>
        <v>8.3333333333333329E-2</v>
      </c>
      <c r="BS68" s="271">
        <f t="shared" si="22"/>
        <v>8.3333333333333329E-2</v>
      </c>
      <c r="BT68" s="271">
        <f t="shared" si="23"/>
        <v>2.7777777777777776E-2</v>
      </c>
      <c r="BU68" s="271">
        <f t="shared" si="24"/>
        <v>8.3333333333333329E-2</v>
      </c>
      <c r="BV68" s="271">
        <f t="shared" si="25"/>
        <v>2.7777777777777776E-2</v>
      </c>
      <c r="BW68" s="271">
        <f t="shared" si="26"/>
        <v>2.7777777777777776E-2</v>
      </c>
      <c r="BX68" s="271">
        <f t="shared" si="27"/>
        <v>2.7777777777777776E-2</v>
      </c>
      <c r="BY68" s="271">
        <f t="shared" si="28"/>
        <v>2.7777777777777776E-2</v>
      </c>
      <c r="BZ68" s="271">
        <f t="shared" si="29"/>
        <v>0</v>
      </c>
      <c r="CA68" s="271">
        <f t="shared" si="30"/>
        <v>0</v>
      </c>
      <c r="CB68" s="271">
        <f t="shared" si="31"/>
        <v>2.7777777777777776E-2</v>
      </c>
      <c r="CC68" s="271">
        <f t="shared" si="32"/>
        <v>0</v>
      </c>
      <c r="CD68" s="271">
        <f t="shared" si="33"/>
        <v>2.7777777777777776E-2</v>
      </c>
      <c r="CE68" s="271">
        <f t="shared" si="34"/>
        <v>0</v>
      </c>
      <c r="CF68" s="271">
        <f t="shared" si="35"/>
        <v>0</v>
      </c>
      <c r="CG68" s="271">
        <f t="shared" si="36"/>
        <v>0</v>
      </c>
      <c r="CH68" s="271">
        <f t="shared" si="37"/>
        <v>0</v>
      </c>
      <c r="CI68" s="271">
        <f t="shared" si="38"/>
        <v>0</v>
      </c>
      <c r="CJ68" s="271">
        <f t="shared" si="39"/>
        <v>0</v>
      </c>
      <c r="CK68" s="271">
        <f t="shared" si="40"/>
        <v>0</v>
      </c>
      <c r="CL68" s="271">
        <f t="shared" si="41"/>
        <v>0</v>
      </c>
      <c r="CM68" s="271">
        <f t="shared" si="42"/>
        <v>0</v>
      </c>
      <c r="CN68" s="271">
        <f t="shared" si="43"/>
        <v>0</v>
      </c>
      <c r="CO68" s="271">
        <f t="shared" si="44"/>
        <v>0</v>
      </c>
      <c r="CP68" s="271">
        <f t="shared" si="45"/>
        <v>0</v>
      </c>
      <c r="CQ68" s="271">
        <f t="shared" si="46"/>
        <v>0</v>
      </c>
    </row>
    <row r="69" spans="1:95" s="4" customFormat="1" x14ac:dyDescent="0.15">
      <c r="A69"/>
      <c r="B69" s="330" t="s">
        <v>342</v>
      </c>
      <c r="C69" s="329"/>
      <c r="D69" s="6">
        <v>52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1</v>
      </c>
      <c r="Q69" s="6">
        <v>6</v>
      </c>
      <c r="R69" s="6">
        <v>5</v>
      </c>
      <c r="S69" s="6">
        <v>3</v>
      </c>
      <c r="T69" s="6">
        <v>4</v>
      </c>
      <c r="U69" s="6">
        <v>4</v>
      </c>
      <c r="V69" s="6">
        <v>4</v>
      </c>
      <c r="W69" s="6">
        <v>2</v>
      </c>
      <c r="X69" s="6">
        <v>4</v>
      </c>
      <c r="Y69" s="6">
        <v>2</v>
      </c>
      <c r="Z69" s="6">
        <v>1</v>
      </c>
      <c r="AA69" s="6">
        <v>2</v>
      </c>
      <c r="AB69" s="6">
        <v>6</v>
      </c>
      <c r="AC69" s="6">
        <v>3</v>
      </c>
      <c r="AD69" s="6">
        <v>1</v>
      </c>
      <c r="AE69" s="6">
        <v>0</v>
      </c>
      <c r="AF69" s="6">
        <v>0</v>
      </c>
      <c r="AG69" s="6">
        <v>3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216">
        <v>49.2</v>
      </c>
      <c r="AX69" s="217">
        <v>50.7</v>
      </c>
      <c r="AY69" s="220">
        <v>9.9</v>
      </c>
      <c r="AZ69" s="271">
        <f t="shared" si="3"/>
        <v>0</v>
      </c>
      <c r="BA69" s="271">
        <f t="shared" si="4"/>
        <v>0</v>
      </c>
      <c r="BB69" s="271">
        <f t="shared" si="5"/>
        <v>0</v>
      </c>
      <c r="BC69" s="271">
        <f t="shared" si="6"/>
        <v>0</v>
      </c>
      <c r="BD69" s="271">
        <f t="shared" si="7"/>
        <v>0</v>
      </c>
      <c r="BE69" s="271">
        <f t="shared" si="8"/>
        <v>0</v>
      </c>
      <c r="BF69" s="271">
        <f t="shared" si="9"/>
        <v>0</v>
      </c>
      <c r="BG69" s="271">
        <f t="shared" si="10"/>
        <v>0</v>
      </c>
      <c r="BH69" s="271">
        <f t="shared" si="11"/>
        <v>0</v>
      </c>
      <c r="BI69" s="271">
        <f t="shared" si="12"/>
        <v>1.9230769230769232E-2</v>
      </c>
      <c r="BJ69" s="271">
        <f t="shared" si="13"/>
        <v>0</v>
      </c>
      <c r="BK69" s="271">
        <f t="shared" si="14"/>
        <v>1.9230769230769232E-2</v>
      </c>
      <c r="BL69" s="271">
        <f t="shared" si="15"/>
        <v>0.11538461538461539</v>
      </c>
      <c r="BM69" s="271">
        <f t="shared" si="16"/>
        <v>9.6153846153846159E-2</v>
      </c>
      <c r="BN69" s="271">
        <f t="shared" si="17"/>
        <v>5.7692307692307696E-2</v>
      </c>
      <c r="BO69" s="271">
        <f t="shared" si="18"/>
        <v>7.6923076923076927E-2</v>
      </c>
      <c r="BP69" s="271">
        <f t="shared" si="19"/>
        <v>7.6923076923076927E-2</v>
      </c>
      <c r="BQ69" s="271">
        <f t="shared" si="20"/>
        <v>7.6923076923076927E-2</v>
      </c>
      <c r="BR69" s="271">
        <f t="shared" si="21"/>
        <v>3.8461538461538464E-2</v>
      </c>
      <c r="BS69" s="271">
        <f t="shared" si="22"/>
        <v>7.6923076923076927E-2</v>
      </c>
      <c r="BT69" s="271">
        <f t="shared" si="23"/>
        <v>3.8461538461538464E-2</v>
      </c>
      <c r="BU69" s="271">
        <f t="shared" si="24"/>
        <v>1.9230769230769232E-2</v>
      </c>
      <c r="BV69" s="271">
        <f t="shared" si="25"/>
        <v>3.8461538461538464E-2</v>
      </c>
      <c r="BW69" s="271">
        <f t="shared" si="26"/>
        <v>0.11538461538461539</v>
      </c>
      <c r="BX69" s="271">
        <f t="shared" si="27"/>
        <v>5.7692307692307696E-2</v>
      </c>
      <c r="BY69" s="271">
        <f t="shared" si="28"/>
        <v>1.9230769230769232E-2</v>
      </c>
      <c r="BZ69" s="271">
        <f t="shared" si="29"/>
        <v>0</v>
      </c>
      <c r="CA69" s="271">
        <f t="shared" si="30"/>
        <v>0</v>
      </c>
      <c r="CB69" s="271">
        <f t="shared" si="31"/>
        <v>5.7692307692307696E-2</v>
      </c>
      <c r="CC69" s="271">
        <f t="shared" si="32"/>
        <v>0</v>
      </c>
      <c r="CD69" s="271">
        <f t="shared" si="33"/>
        <v>0</v>
      </c>
      <c r="CE69" s="271">
        <f t="shared" si="34"/>
        <v>0</v>
      </c>
      <c r="CF69" s="271">
        <f t="shared" si="35"/>
        <v>0</v>
      </c>
      <c r="CG69" s="271">
        <f t="shared" si="36"/>
        <v>0</v>
      </c>
      <c r="CH69" s="271">
        <f t="shared" si="37"/>
        <v>0</v>
      </c>
      <c r="CI69" s="271">
        <f t="shared" si="38"/>
        <v>0</v>
      </c>
      <c r="CJ69" s="271">
        <f t="shared" si="39"/>
        <v>0</v>
      </c>
      <c r="CK69" s="271">
        <f t="shared" si="40"/>
        <v>0</v>
      </c>
      <c r="CL69" s="271">
        <f t="shared" si="41"/>
        <v>0</v>
      </c>
      <c r="CM69" s="271">
        <f t="shared" si="42"/>
        <v>0</v>
      </c>
      <c r="CN69" s="271">
        <f t="shared" si="43"/>
        <v>0</v>
      </c>
      <c r="CO69" s="271">
        <f t="shared" si="44"/>
        <v>0</v>
      </c>
      <c r="CP69" s="271">
        <f t="shared" si="45"/>
        <v>0</v>
      </c>
      <c r="CQ69" s="271">
        <f t="shared" si="46"/>
        <v>0</v>
      </c>
    </row>
    <row r="71" spans="1:95" x14ac:dyDescent="0.15">
      <c r="D71" s="181"/>
    </row>
    <row r="72" spans="1:95" x14ac:dyDescent="0.15">
      <c r="D72" s="181"/>
    </row>
  </sheetData>
  <mergeCells count="67">
    <mergeCell ref="B3:C3"/>
    <mergeCell ref="D3:D5"/>
    <mergeCell ref="AW3:AW4"/>
    <mergeCell ref="AX3:AX4"/>
    <mergeCell ref="AY3:A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5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59</vt:i4>
      </vt:variant>
    </vt:vector>
  </HeadingPairs>
  <TitlesOfParts>
    <vt:vector size="90" baseType="lpstr">
      <vt:lpstr>Sheet1</vt:lpstr>
      <vt:lpstr>第１表　地域別都道府県別主要指標</vt:lpstr>
      <vt:lpstr>第２表　年　　　　齢</vt:lpstr>
      <vt:lpstr>第４表　家　族　数</vt:lpstr>
      <vt:lpstr>第５表　世 帯 の 年 収</vt:lpstr>
      <vt:lpstr>第11表　住 宅 面 積</vt:lpstr>
      <vt:lpstr>第12表　１人当たり住宅面積</vt:lpstr>
      <vt:lpstr>第13表　購入価額</vt:lpstr>
      <vt:lpstr>第15表　１㎡当たり購入価額</vt:lpstr>
      <vt:lpstr>第14表　購入価額の年収倍率（購入価額÷世帯年収）</vt:lpstr>
      <vt:lpstr>第16表　手持金</vt:lpstr>
      <vt:lpstr>第３表　職　　　　業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第17表　機構買取・付保金</vt:lpstr>
      <vt:lpstr>第18表　機構買取・付保金の割合（機構買取・付保金÷購入価額）</vt:lpstr>
      <vt:lpstr>第19表　その他からの借入金（合計）</vt:lpstr>
      <vt:lpstr>第20表　その他からの借入金（内訳）</vt:lpstr>
      <vt:lpstr>第21表　１か月当たり予定返済額</vt:lpstr>
      <vt:lpstr>第22表　総返済負担率</vt:lpstr>
      <vt:lpstr>第23表　償還方法・償還期間</vt:lpstr>
      <vt:lpstr>第24表　ボーナス併用償還希望の有無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第27-1表　距離帯×１㎡当たり購入価額</vt:lpstr>
      <vt:lpstr>第27-2表　距離帯×１㎡当たり購入価額（構成比）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１㎡当たり購入価額'!Print_Area</vt:lpstr>
      <vt:lpstr>'第16表　手持金'!Print_Area</vt:lpstr>
      <vt:lpstr>'第17表　機構買取・付保金'!Print_Area</vt:lpstr>
      <vt:lpstr>'第18表　機構買取・付保金の割合（機構買取・付保金÷購入価額）'!Print_Area</vt:lpstr>
      <vt:lpstr>'第19表　その他からの借入金（合計）'!Print_Area</vt:lpstr>
      <vt:lpstr>'第１表　地域別都道府県別主要指標'!Print_Area</vt:lpstr>
      <vt:lpstr>'第20表　その他からの借入金（内訳）'!Print_Area</vt:lpstr>
      <vt:lpstr>'第21表　１か月当たり予定返済額'!Print_Area</vt:lpstr>
      <vt:lpstr>'第22表　総返済負担率'!Print_Area</vt:lpstr>
      <vt:lpstr>'第23表　償還方法・償還期間'!Print_Area</vt:lpstr>
      <vt:lpstr>'第24表　ボーナス併用償還希望の有無'!Print_Area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'第27-1表　距離帯×１㎡当たり購入価額'!Print_Area</vt:lpstr>
      <vt:lpstr>'第27-2表　距離帯×１㎡当たり購入価額（構成比）'!Print_Area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１㎡当たり購入価額'!Print_Titles</vt:lpstr>
      <vt:lpstr>'第16表　手持金'!Print_Titles</vt:lpstr>
      <vt:lpstr>'第17表　機構買取・付保金'!Print_Titles</vt:lpstr>
      <vt:lpstr>'第18表　機構買取・付保金の割合（機構買取・付保金÷購入価額）'!Print_Titles</vt:lpstr>
      <vt:lpstr>'第19表　その他からの借入金（合計）'!Print_Titles</vt:lpstr>
      <vt:lpstr>'第１表　地域別都道府県別主要指標'!Print_Titles</vt:lpstr>
      <vt:lpstr>'第20表　その他からの借入金（内訳）'!Print_Titles</vt:lpstr>
      <vt:lpstr>'第21表　１か月当たり予定返済額'!Print_Titles</vt:lpstr>
      <vt:lpstr>'第22表　総返済負担率'!Print_Titles</vt:lpstr>
      <vt:lpstr>'第23表　償還方法・償還期間'!Print_Titles</vt:lpstr>
      <vt:lpstr>'第24表　ボーナス併用償還希望の有無'!Print_Titles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'第27-1表　距離帯×１㎡当たり購入価額'!Print_Titles</vt:lpstr>
      <vt:lpstr>'第27-2表　距離帯×１㎡当たり購入価額（構成比）'!Print_Titles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横谷 有加里</dc:creator>
  <cp:lastModifiedBy>青野 淳</cp:lastModifiedBy>
  <cp:lastPrinted>2019-05-20T07:28:54Z</cp:lastPrinted>
  <dcterms:created xsi:type="dcterms:W3CDTF">2004-04-21T04:19:04Z</dcterms:created>
  <dcterms:modified xsi:type="dcterms:W3CDTF">2020-02-11T08:59:32Z</dcterms:modified>
</cp:coreProperties>
</file>